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 депутатов_2013\решения\Решения_27\адресн_перечень_местн.бюджет\"/>
    </mc:Choice>
  </mc:AlternateContent>
  <bookViews>
    <workbookView xWindow="0" yWindow="0" windowWidth="19200" windowHeight="11745" tabRatio="718"/>
  </bookViews>
  <sheets>
    <sheet name="ВКР  (2)" sheetId="27" r:id="rId1"/>
    <sheet name="ВКР " sheetId="26" r:id="rId2"/>
    <sheet name="ВКР ПРЕФ" sheetId="25" r:id="rId3"/>
  </sheets>
  <definedNames>
    <definedName name="Z_82DAC89A_136D_442F_AA65_38BFBA4EB72D_.wvu.Cols" localSheetId="1" hidden="1">'ВКР '!#REF!,'ВКР '!#REF!,'ВКР '!#REF!,'ВКР '!#REF!</definedName>
    <definedName name="Z_82DAC89A_136D_442F_AA65_38BFBA4EB72D_.wvu.Cols" localSheetId="0" hidden="1">'ВКР  (2)'!#REF!,'ВКР  (2)'!#REF!,'ВКР  (2)'!#REF!,'ВКР  (2)'!#REF!</definedName>
    <definedName name="Z_82DAC89A_136D_442F_AA65_38BFBA4EB72D_.wvu.Cols" localSheetId="2" hidden="1">'ВКР ПРЕФ'!#REF!,'ВКР ПРЕФ'!#REF!,'ВКР ПРЕФ'!#REF!,'ВКР ПРЕФ'!#REF!</definedName>
    <definedName name="Z_82DAC89A_136D_442F_AA65_38BFBA4EB72D_.wvu.Rows" localSheetId="1" hidden="1">'ВКР '!#REF!</definedName>
    <definedName name="Z_82DAC89A_136D_442F_AA65_38BFBA4EB72D_.wvu.Rows" localSheetId="0" hidden="1">'ВКР  (2)'!#REF!</definedName>
    <definedName name="Z_82DAC89A_136D_442F_AA65_38BFBA4EB72D_.wvu.Rows" localSheetId="2" hidden="1">'ВКР ПРЕФ'!#REF!</definedName>
    <definedName name="Z_E19724E7_DCAA_4065_BDB2_20822D418E79_.wvu.Cols" localSheetId="1" hidden="1">'ВКР '!#REF!,'ВКР '!#REF!,'ВКР '!#REF!,'ВКР '!#REF!,'ВКР '!#REF!,'ВКР '!#REF!</definedName>
    <definedName name="Z_E19724E7_DCAA_4065_BDB2_20822D418E79_.wvu.Cols" localSheetId="0" hidden="1">'ВКР  (2)'!#REF!,'ВКР  (2)'!#REF!,'ВКР  (2)'!#REF!,'ВКР  (2)'!#REF!,'ВКР  (2)'!#REF!,'ВКР  (2)'!#REF!</definedName>
    <definedName name="Z_E19724E7_DCAA_4065_BDB2_20822D418E79_.wvu.Cols" localSheetId="2" hidden="1">'ВКР ПРЕФ'!#REF!,'ВКР ПРЕФ'!#REF!,'ВКР ПРЕФ'!#REF!,'ВКР ПРЕФ'!#REF!,'ВКР ПРЕФ'!#REF!,'ВКР ПРЕФ'!#REF!</definedName>
    <definedName name="Z_E19724E7_DCAA_4065_BDB2_20822D418E79_.wvu.PrintArea" localSheetId="1" hidden="1">'ВКР '!$A$1:$O$31</definedName>
    <definedName name="Z_E19724E7_DCAA_4065_BDB2_20822D418E79_.wvu.PrintArea" localSheetId="0" hidden="1">'ВКР  (2)'!$A$1:$O$35</definedName>
    <definedName name="Z_E19724E7_DCAA_4065_BDB2_20822D418E79_.wvu.PrintArea" localSheetId="2" hidden="1">'ВКР ПРЕФ'!$A$1:$J$30</definedName>
    <definedName name="Z_E19724E7_DCAA_4065_BDB2_20822D418E79_.wvu.Rows" localSheetId="1" hidden="1">'ВКР '!#REF!,'ВКР '!#REF!</definedName>
    <definedName name="Z_E19724E7_DCAA_4065_BDB2_20822D418E79_.wvu.Rows" localSheetId="0" hidden="1">'ВКР  (2)'!#REF!,'ВКР  (2)'!#REF!</definedName>
    <definedName name="Z_E19724E7_DCAA_4065_BDB2_20822D418E79_.wvu.Rows" localSheetId="2" hidden="1">'ВКР ПРЕФ'!#REF!,'ВКР ПРЕФ'!#REF!</definedName>
    <definedName name="А2" localSheetId="1">#REF!</definedName>
    <definedName name="А2" localSheetId="0">#REF!</definedName>
    <definedName name="А2">#REF!</definedName>
    <definedName name="_xlnm.Print_Area" localSheetId="1">'ВКР '!$A$1:$U$55</definedName>
    <definedName name="_xlnm.Print_Area" localSheetId="0">'ВКР  (2)'!$A$1:$U$56</definedName>
    <definedName name="_xlnm.Print_Area" localSheetId="2">'ВКР ПРЕФ'!$A$1:$P$36</definedName>
  </definedNames>
  <calcPr calcId="152511"/>
</workbook>
</file>

<file path=xl/calcChain.xml><?xml version="1.0" encoding="utf-8"?>
<calcChain xmlns="http://schemas.openxmlformats.org/spreadsheetml/2006/main">
  <c r="S18" i="27" l="1"/>
  <c r="R18" i="27"/>
  <c r="T53" i="27" l="1"/>
  <c r="S53" i="27"/>
  <c r="J53" i="27"/>
  <c r="I53" i="27"/>
  <c r="R50" i="27" l="1"/>
  <c r="R49" i="27"/>
  <c r="U48" i="27"/>
  <c r="U47" i="27"/>
  <c r="R47" i="27"/>
  <c r="R30" i="27"/>
  <c r="R29" i="27"/>
  <c r="R28" i="27"/>
  <c r="B17" i="27"/>
  <c r="R53" i="27" l="1"/>
  <c r="S53" i="26"/>
  <c r="T53" i="26"/>
  <c r="J53" i="26"/>
  <c r="I53" i="26"/>
  <c r="R48" i="26"/>
  <c r="R47" i="26"/>
  <c r="R45" i="26" l="1"/>
  <c r="U46" i="26" l="1"/>
  <c r="U45" i="26"/>
  <c r="R26" i="26" l="1"/>
  <c r="R27" i="26" l="1"/>
  <c r="R25" i="26"/>
  <c r="R24" i="26"/>
  <c r="R22" i="26"/>
  <c r="R21" i="26"/>
  <c r="R20" i="26"/>
  <c r="R19" i="26"/>
  <c r="R18" i="26"/>
  <c r="R53" i="26" s="1"/>
  <c r="B17" i="26"/>
  <c r="N30" i="25" l="1"/>
  <c r="M19" i="25"/>
  <c r="M20" i="25"/>
  <c r="M21" i="25"/>
  <c r="M22" i="25"/>
  <c r="M24" i="25"/>
  <c r="M25" i="25"/>
  <c r="M27" i="25"/>
  <c r="M28" i="25"/>
  <c r="M29" i="25"/>
  <c r="M18" i="25"/>
  <c r="O30" i="25"/>
  <c r="M30" i="25" l="1"/>
  <c r="B17" i="25"/>
</calcChain>
</file>

<file path=xl/sharedStrings.xml><?xml version="1.0" encoding="utf-8"?>
<sst xmlns="http://schemas.openxmlformats.org/spreadsheetml/2006/main" count="346" uniqueCount="114">
  <si>
    <t xml:space="preserve">                                                                                                               </t>
  </si>
  <si>
    <t>№ п/п</t>
  </si>
  <si>
    <t>адрес</t>
  </si>
  <si>
    <t>серия</t>
  </si>
  <si>
    <t>год постройки</t>
  </si>
  <si>
    <t>общ. площ. кв.м.</t>
  </si>
  <si>
    <t>Элементы /виды работ</t>
  </si>
  <si>
    <t>объем работ</t>
  </si>
  <si>
    <t>Средства муниципального образования, руб.</t>
  </si>
  <si>
    <t>В том числе:</t>
  </si>
  <si>
    <t>Правомерность включения в адресный перечень</t>
  </si>
  <si>
    <t>ед. изм.</t>
  </si>
  <si>
    <t>натур. показатели</t>
  </si>
  <si>
    <t>стоим. СМР, руб.</t>
  </si>
  <si>
    <t>стоим. ТЗК, ПСД, руб.</t>
  </si>
  <si>
    <t>ИТОГО:</t>
  </si>
  <si>
    <t>**</t>
  </si>
  <si>
    <t>не представление в Мосжилинспекцию полного пакета документов;</t>
  </si>
  <si>
    <t>замечания по качеству работ.</t>
  </si>
  <si>
    <t xml:space="preserve"> </t>
  </si>
  <si>
    <t>ул. Рабочая д. 1</t>
  </si>
  <si>
    <t>Покраска фасада</t>
  </si>
  <si>
    <t>кв. м</t>
  </si>
  <si>
    <t>ул. Рабочая д. 2</t>
  </si>
  <si>
    <t>ул. Рабочая д. 3</t>
  </si>
  <si>
    <t>ул. Почтовая д. 17</t>
  </si>
  <si>
    <t>ул. Чапаева д. 9</t>
  </si>
  <si>
    <t>ул. Рабочая д. 9</t>
  </si>
  <si>
    <t>Замена системы канализации (разводка по подвалу)</t>
  </si>
  <si>
    <t>п.м.</t>
  </si>
  <si>
    <t>ул. Мостотреста д. 3</t>
  </si>
  <si>
    <t>Ремонт фасада</t>
  </si>
  <si>
    <t>Капитальный ремонт входных групп</t>
  </si>
  <si>
    <t>Разработка ПСД на ремонт эл.снабжения</t>
  </si>
  <si>
    <t>Софинансирование работ по ВКР</t>
  </si>
  <si>
    <t>Замена мягкой кровли</t>
  </si>
  <si>
    <t>ул. Остафьевская д. 9</t>
  </si>
  <si>
    <t>Ремонт шиферной кровли (замена на металл с устройством ТВР)</t>
  </si>
  <si>
    <t>Адресный перечень многоквартирных домов   на выполнение работ по капитальному ремонту отдельных конструктивных элементов и инженерных систем в 2015 году за счет средств местного бюджета</t>
  </si>
  <si>
    <t>к решению Совета депутатов от _________№_________</t>
  </si>
  <si>
    <t>Приложение № 2</t>
  </si>
  <si>
    <t>стоим.   ПСД, руб.</t>
  </si>
  <si>
    <t>Улица</t>
  </si>
  <si>
    <t>Дом</t>
  </si>
  <si>
    <t>Марка конструкт. элементов</t>
  </si>
  <si>
    <t>Этажность</t>
  </si>
  <si>
    <t>Кол-во подъездов</t>
  </si>
  <si>
    <t>Кол-во квартир</t>
  </si>
  <si>
    <t>Общий размер жилой площади всех жилых помещений в доме, кв.м</t>
  </si>
  <si>
    <t>Общая площадь МКД, кв.м</t>
  </si>
  <si>
    <t xml:space="preserve">ул. Рабочая  </t>
  </si>
  <si>
    <t xml:space="preserve">ул. Рабочая </t>
  </si>
  <si>
    <t xml:space="preserve">ул. Почтовая </t>
  </si>
  <si>
    <t xml:space="preserve">ул. Чапаева </t>
  </si>
  <si>
    <t xml:space="preserve">ул. Мостотреста </t>
  </si>
  <si>
    <t>панельн.</t>
  </si>
  <si>
    <t>кирп.</t>
  </si>
  <si>
    <t>2а</t>
  </si>
  <si>
    <t>12</t>
  </si>
  <si>
    <t>16/1</t>
  </si>
  <si>
    <t>3а</t>
  </si>
  <si>
    <t>4а</t>
  </si>
  <si>
    <t>6/10</t>
  </si>
  <si>
    <t xml:space="preserve">   ул. Театральная </t>
  </si>
  <si>
    <t xml:space="preserve">ул. Юбилейная </t>
  </si>
  <si>
    <t xml:space="preserve">ул. Садовая </t>
  </si>
  <si>
    <t xml:space="preserve">ул. Космонавтов </t>
  </si>
  <si>
    <t xml:space="preserve">ул. Авиаторов </t>
  </si>
  <si>
    <t xml:space="preserve">ул. 40 лет Октября </t>
  </si>
  <si>
    <t xml:space="preserve">ул. Симферопольская </t>
  </si>
  <si>
    <t xml:space="preserve">ул. Высотная </t>
  </si>
  <si>
    <t xml:space="preserve">ул. Люблинская </t>
  </si>
  <si>
    <t>1962</t>
  </si>
  <si>
    <t>1981</t>
  </si>
  <si>
    <t>3</t>
  </si>
  <si>
    <t>4</t>
  </si>
  <si>
    <t>панел.</t>
  </si>
  <si>
    <t>36</t>
  </si>
  <si>
    <t>64</t>
  </si>
  <si>
    <t>1642,9</t>
  </si>
  <si>
    <t>3382,6</t>
  </si>
  <si>
    <t>Дворец культуры</t>
  </si>
  <si>
    <t>Библиотека -ул.Юбилейная д.16</t>
  </si>
  <si>
    <t>кв.м</t>
  </si>
  <si>
    <t xml:space="preserve"> Устройство ТВР</t>
  </si>
  <si>
    <t>Садовая</t>
  </si>
  <si>
    <t>4/7</t>
  </si>
  <si>
    <t>Капитальный ремонт кровли замена щифера на металл</t>
  </si>
  <si>
    <t>ул. Мостотреста</t>
  </si>
  <si>
    <t>ул. Котовского</t>
  </si>
  <si>
    <t>1 строение</t>
  </si>
  <si>
    <t>2 строение</t>
  </si>
  <si>
    <t>шт.</t>
  </si>
  <si>
    <t>щт.</t>
  </si>
  <si>
    <t>Софинансирование капитального ремонта</t>
  </si>
  <si>
    <t>Технический надзор</t>
  </si>
  <si>
    <t>Заключение о техническом состоянии эл.хозяйства (72 МКД)</t>
  </si>
  <si>
    <t>Замена оконных блоков</t>
  </si>
  <si>
    <t>Ремонт электрохозяйства</t>
  </si>
  <si>
    <t>Ремонт кровли ????</t>
  </si>
  <si>
    <t xml:space="preserve"> Замена шиферной кровли  на металл</t>
  </si>
  <si>
    <t>Замена оконных блоков мест общего пользования</t>
  </si>
  <si>
    <t xml:space="preserve">ул.  Космонавтов  </t>
  </si>
  <si>
    <t>Замена металлической кровли</t>
  </si>
  <si>
    <t>Ремонт ВИС</t>
  </si>
  <si>
    <t>Софинансирование работ по капитальному ремонту выполняемому за счет субсидий из бюджета города Москвы:</t>
  </si>
  <si>
    <t>Ремонт подъездов и замена оконных блоков</t>
  </si>
  <si>
    <t>Ремонт подъездов с заменой оконных блоков и входных групп</t>
  </si>
  <si>
    <t>городской округ Щербинка                 Улица</t>
  </si>
  <si>
    <t xml:space="preserve">Адресный перечень многоквартирных домов, подлежащих капитальному ремонту в 2015 году за счет средств бюджета г.о. Щербинка   </t>
  </si>
  <si>
    <t>ул. Остафьевская</t>
  </si>
  <si>
    <t>Замена шиферной кровли</t>
  </si>
  <si>
    <t>Приложение</t>
  </si>
  <si>
    <t>к решению Совета депутатов от 26.03.2015 года №246/27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</si>
</sst>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 &quot;[$руб.-419];[Red]&quot;-&quot;#,##0.00&quot; &quot;[$руб.-419]"/>
    <numFmt numFmtId="165" formatCode="0.000"/>
  </numFmts>
  <fonts count="5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1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5" fillId="7" borderId="0" applyNumberFormat="0" applyBorder="0" applyAlignment="0" applyProtection="0"/>
    <xf numFmtId="0" fontId="26" fillId="24" borderId="20" applyNumberFormat="0" applyAlignment="0" applyProtection="0"/>
    <xf numFmtId="0" fontId="27" fillId="25" borderId="21" applyNumberFormat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20" applyNumberFormat="0" applyAlignment="0" applyProtection="0"/>
    <xf numFmtId="0" fontId="35" fillId="0" borderId="25" applyNumberFormat="0" applyFill="0" applyAlignment="0" applyProtection="0"/>
    <xf numFmtId="0" fontId="36" fillId="26" borderId="0" applyNumberFormat="0" applyBorder="0" applyAlignment="0" applyProtection="0"/>
    <xf numFmtId="0" fontId="7" fillId="27" borderId="26" applyNumberFormat="0" applyFont="0" applyAlignment="0" applyProtection="0"/>
    <xf numFmtId="0" fontId="7" fillId="27" borderId="26" applyNumberFormat="0" applyFont="0" applyAlignment="0" applyProtection="0"/>
    <xf numFmtId="0" fontId="37" fillId="24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3" borderId="0" applyNumberFormat="0" applyBorder="0" applyAlignment="0" applyProtection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/>
    <xf numFmtId="164" fontId="44" fillId="0" borderId="0"/>
  </cellStyleXfs>
  <cellXfs count="316">
    <xf numFmtId="0" fontId="0" fillId="0" borderId="0" xfId="0"/>
    <xf numFmtId="0" fontId="8" fillId="0" borderId="0" xfId="6" applyFont="1" applyBorder="1" applyAlignment="1">
      <alignment wrapText="1"/>
    </xf>
    <xf numFmtId="0" fontId="9" fillId="0" borderId="0" xfId="6" applyFont="1" applyBorder="1" applyAlignment="1">
      <alignment horizontal="center" wrapText="1"/>
    </xf>
    <xf numFmtId="0" fontId="10" fillId="0" borderId="0" xfId="6" applyNumberFormat="1" applyFont="1" applyFill="1" applyBorder="1" applyAlignment="1">
      <alignment horizontal="center" vertical="center" wrapText="1"/>
    </xf>
    <xf numFmtId="0" fontId="11" fillId="0" borderId="0" xfId="6" applyFont="1"/>
    <xf numFmtId="0" fontId="8" fillId="0" borderId="0" xfId="6" applyFont="1" applyBorder="1" applyAlignment="1">
      <alignment vertical="center" wrapText="1"/>
    </xf>
    <xf numFmtId="0" fontId="7" fillId="0" borderId="0" xfId="6" applyAlignment="1"/>
    <xf numFmtId="0" fontId="11" fillId="0" borderId="0" xfId="6" applyNumberFormat="1" applyFont="1" applyFill="1" applyBorder="1" applyAlignment="1">
      <alignment horizontal="center" wrapText="1"/>
    </xf>
    <xf numFmtId="0" fontId="11" fillId="0" borderId="0" xfId="6" applyNumberFormat="1" applyFont="1" applyFill="1" applyBorder="1" applyAlignment="1">
      <alignment horizontal="center" vertical="center" wrapText="1"/>
    </xf>
    <xf numFmtId="2" fontId="10" fillId="0" borderId="0" xfId="6" applyNumberFormat="1" applyFont="1" applyFill="1" applyBorder="1" applyAlignment="1">
      <alignment horizontal="center" vertical="center" wrapText="1"/>
    </xf>
    <xf numFmtId="2" fontId="11" fillId="0" borderId="0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>
      <alignment horizontal="left" wrapText="1"/>
    </xf>
    <xf numFmtId="2" fontId="11" fillId="0" borderId="0" xfId="6" applyNumberFormat="1" applyFont="1" applyFill="1" applyBorder="1" applyAlignment="1">
      <alignment horizontal="left" wrapText="1"/>
    </xf>
    <xf numFmtId="0" fontId="13" fillId="0" borderId="0" xfId="6" applyNumberFormat="1" applyFont="1" applyFill="1" applyBorder="1" applyAlignment="1">
      <alignment horizontal="center" wrapText="1"/>
    </xf>
    <xf numFmtId="0" fontId="14" fillId="0" borderId="0" xfId="6" applyNumberFormat="1" applyFont="1" applyFill="1" applyBorder="1" applyAlignment="1">
      <alignment horizontal="center" vertical="center" wrapText="1"/>
    </xf>
    <xf numFmtId="0" fontId="14" fillId="0" borderId="0" xfId="6" applyNumberFormat="1" applyFont="1" applyFill="1" applyBorder="1" applyAlignment="1">
      <alignment horizont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0" fontId="15" fillId="0" borderId="0" xfId="6" applyNumberFormat="1" applyFont="1" applyFill="1" applyBorder="1" applyAlignment="1">
      <alignment horizontal="center" vertical="center" wrapText="1"/>
    </xf>
    <xf numFmtId="0" fontId="16" fillId="0" borderId="0" xfId="6" applyFont="1" applyAlignment="1">
      <alignment horizontal="center"/>
    </xf>
    <xf numFmtId="0" fontId="16" fillId="0" borderId="0" xfId="6" applyFont="1" applyFill="1"/>
    <xf numFmtId="2" fontId="16" fillId="0" borderId="0" xfId="6" applyNumberFormat="1" applyFont="1" applyFill="1"/>
    <xf numFmtId="0" fontId="16" fillId="0" borderId="0" xfId="6" applyFont="1"/>
    <xf numFmtId="0" fontId="16" fillId="0" borderId="0" xfId="6" applyFont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5" xfId="6" applyFont="1" applyFill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wrapText="1"/>
    </xf>
    <xf numFmtId="0" fontId="18" fillId="0" borderId="9" xfId="6" applyFont="1" applyFill="1" applyBorder="1" applyAlignment="1">
      <alignment horizontal="center" vertical="center" wrapText="1"/>
    </xf>
    <xf numFmtId="0" fontId="18" fillId="0" borderId="16" xfId="6" applyNumberFormat="1" applyFont="1" applyFill="1" applyBorder="1" applyAlignment="1">
      <alignment horizontal="center" vertical="center" wrapText="1"/>
    </xf>
    <xf numFmtId="0" fontId="18" fillId="0" borderId="10" xfId="6" applyFont="1" applyFill="1" applyBorder="1" applyAlignment="1">
      <alignment horizontal="center" vertical="center" wrapText="1"/>
    </xf>
    <xf numFmtId="0" fontId="18" fillId="0" borderId="5" xfId="6" applyNumberFormat="1" applyFont="1" applyFill="1" applyBorder="1" applyAlignment="1">
      <alignment horizontal="center" vertical="center" wrapText="1"/>
    </xf>
    <xf numFmtId="0" fontId="18" fillId="0" borderId="17" xfId="6" applyFont="1" applyFill="1" applyBorder="1" applyAlignment="1">
      <alignment horizontal="center" vertical="center"/>
    </xf>
    <xf numFmtId="0" fontId="18" fillId="0" borderId="0" xfId="6" applyFont="1" applyFill="1" applyAlignment="1">
      <alignment horizontal="center" vertical="center"/>
    </xf>
    <xf numFmtId="0" fontId="18" fillId="0" borderId="1" xfId="6" applyFont="1" applyFill="1" applyBorder="1" applyAlignment="1">
      <alignment vertical="center" wrapText="1"/>
    </xf>
    <xf numFmtId="2" fontId="18" fillId="0" borderId="1" xfId="6" applyNumberFormat="1" applyFont="1" applyFill="1" applyBorder="1" applyAlignment="1">
      <alignment vertical="center" wrapText="1"/>
    </xf>
    <xf numFmtId="0" fontId="18" fillId="0" borderId="1" xfId="6" applyFont="1" applyFill="1" applyBorder="1" applyAlignment="1">
      <alignment horizontal="center" vertical="center" wrapText="1"/>
    </xf>
    <xf numFmtId="4" fontId="18" fillId="0" borderId="1" xfId="6" applyNumberFormat="1" applyFont="1" applyFill="1" applyBorder="1" applyAlignment="1">
      <alignment horizontal="center" vertical="center" wrapText="1"/>
    </xf>
    <xf numFmtId="0" fontId="18" fillId="0" borderId="18" xfId="6" applyFont="1" applyFill="1" applyBorder="1" applyAlignment="1">
      <alignment horizontal="center" vertical="center"/>
    </xf>
    <xf numFmtId="2" fontId="18" fillId="0" borderId="1" xfId="6" applyNumberFormat="1" applyFont="1" applyFill="1" applyBorder="1" applyAlignment="1">
      <alignment horizontal="center" vertical="center" wrapText="1"/>
    </xf>
    <xf numFmtId="2" fontId="18" fillId="0" borderId="1" xfId="6" applyNumberFormat="1" applyFont="1" applyFill="1" applyBorder="1" applyAlignment="1">
      <alignment vertical="center"/>
    </xf>
    <xf numFmtId="0" fontId="18" fillId="5" borderId="1" xfId="6" applyFont="1" applyFill="1" applyBorder="1" applyAlignment="1">
      <alignment horizontal="center" vertical="center" wrapText="1"/>
    </xf>
    <xf numFmtId="0" fontId="18" fillId="5" borderId="1" xfId="6" applyFont="1" applyFill="1" applyBorder="1" applyAlignment="1">
      <alignment horizontal="center" wrapText="1"/>
    </xf>
    <xf numFmtId="2" fontId="18" fillId="5" borderId="1" xfId="6" applyNumberFormat="1" applyFont="1" applyFill="1" applyBorder="1" applyAlignment="1">
      <alignment horizontal="center" vertical="center" wrapText="1"/>
    </xf>
    <xf numFmtId="4" fontId="18" fillId="5" borderId="1" xfId="6" applyNumberFormat="1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horizontal="center"/>
    </xf>
    <xf numFmtId="0" fontId="3" fillId="0" borderId="0" xfId="6" applyFont="1" applyFill="1" applyAlignment="1">
      <alignment horizontal="center"/>
    </xf>
    <xf numFmtId="2" fontId="3" fillId="0" borderId="0" xfId="6" applyNumberFormat="1" applyFont="1" applyFill="1" applyAlignment="1">
      <alignment horizontal="center"/>
    </xf>
    <xf numFmtId="0" fontId="3" fillId="0" borderId="0" xfId="6" applyFont="1" applyAlignment="1">
      <alignment horizontal="center"/>
    </xf>
    <xf numFmtId="0" fontId="3" fillId="2" borderId="0" xfId="6" applyFont="1" applyFill="1" applyAlignment="1">
      <alignment horizontal="center"/>
    </xf>
    <xf numFmtId="2" fontId="3" fillId="2" borderId="0" xfId="6" applyNumberFormat="1" applyFont="1" applyFill="1" applyAlignment="1">
      <alignment horizontal="center"/>
    </xf>
    <xf numFmtId="0" fontId="3" fillId="0" borderId="0" xfId="6" applyFont="1"/>
    <xf numFmtId="0" fontId="20" fillId="0" borderId="0" xfId="6" applyFont="1" applyAlignment="1">
      <alignment wrapText="1"/>
    </xf>
    <xf numFmtId="0" fontId="21" fillId="0" borderId="0" xfId="6" applyFont="1" applyAlignment="1">
      <alignment wrapText="1"/>
    </xf>
    <xf numFmtId="0" fontId="22" fillId="0" borderId="0" xfId="6" applyFont="1" applyAlignment="1"/>
    <xf numFmtId="0" fontId="11" fillId="0" borderId="19" xfId="6" applyNumberFormat="1" applyFont="1" applyFill="1" applyBorder="1" applyAlignment="1">
      <alignment horizontal="center" vertical="center" wrapText="1"/>
    </xf>
    <xf numFmtId="49" fontId="22" fillId="0" borderId="0" xfId="6" applyNumberFormat="1" applyFont="1" applyAlignment="1">
      <alignment vertical="center"/>
    </xf>
    <xf numFmtId="49" fontId="22" fillId="0" borderId="0" xfId="6" applyNumberFormat="1" applyFont="1" applyAlignment="1">
      <alignment horizontal="left" vertical="center"/>
    </xf>
    <xf numFmtId="2" fontId="22" fillId="0" borderId="0" xfId="6" applyNumberFormat="1" applyFont="1" applyAlignment="1">
      <alignment horizontal="left" vertical="center"/>
    </xf>
    <xf numFmtId="49" fontId="3" fillId="0" borderId="0" xfId="6" applyNumberFormat="1" applyFont="1"/>
    <xf numFmtId="49" fontId="23" fillId="0" borderId="0" xfId="6" applyNumberFormat="1" applyFont="1" applyAlignment="1">
      <alignment horizontal="center" vertical="center"/>
    </xf>
    <xf numFmtId="49" fontId="23" fillId="0" borderId="0" xfId="6" applyNumberFormat="1" applyFont="1" applyAlignment="1">
      <alignment horizontal="center"/>
    </xf>
    <xf numFmtId="49" fontId="23" fillId="0" borderId="0" xfId="6" applyNumberFormat="1" applyFont="1" applyFill="1" applyAlignment="1">
      <alignment horizontal="center"/>
    </xf>
    <xf numFmtId="2" fontId="23" fillId="0" borderId="0" xfId="6" applyNumberFormat="1" applyFont="1" applyFill="1" applyAlignment="1">
      <alignment horizontal="center"/>
    </xf>
    <xf numFmtId="2" fontId="23" fillId="0" borderId="0" xfId="6" applyNumberFormat="1" applyFont="1" applyAlignment="1">
      <alignment horizontal="center"/>
    </xf>
    <xf numFmtId="49" fontId="23" fillId="0" borderId="0" xfId="6" applyNumberFormat="1" applyFont="1" applyAlignment="1">
      <alignment horizontal="left" vertical="center"/>
    </xf>
    <xf numFmtId="2" fontId="23" fillId="0" borderId="0" xfId="6" applyNumberFormat="1" applyFont="1" applyAlignment="1">
      <alignment horizontal="left" vertical="center"/>
    </xf>
    <xf numFmtId="49" fontId="5" fillId="0" borderId="0" xfId="6" applyNumberFormat="1" applyFont="1" applyAlignment="1">
      <alignment horizontal="center" vertical="center"/>
    </xf>
    <xf numFmtId="49" fontId="5" fillId="0" borderId="0" xfId="6" applyNumberFormat="1" applyFont="1" applyAlignment="1">
      <alignment horizontal="center"/>
    </xf>
    <xf numFmtId="49" fontId="3" fillId="0" borderId="0" xfId="6" applyNumberFormat="1" applyFont="1" applyFill="1" applyAlignment="1">
      <alignment horizontal="center"/>
    </xf>
    <xf numFmtId="49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center"/>
    </xf>
    <xf numFmtId="4" fontId="21" fillId="0" borderId="0" xfId="6" applyNumberFormat="1" applyFont="1" applyAlignment="1">
      <alignment wrapText="1"/>
    </xf>
    <xf numFmtId="0" fontId="4" fillId="0" borderId="1" xfId="6" applyFont="1" applyFill="1" applyBorder="1" applyAlignment="1">
      <alignment vertical="center" wrapText="1"/>
    </xf>
    <xf numFmtId="2" fontId="4" fillId="0" borderId="1" xfId="6" applyNumberFormat="1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>
      <alignment horizontal="left" wrapText="1"/>
    </xf>
    <xf numFmtId="0" fontId="16" fillId="0" borderId="0" xfId="6" applyFont="1" applyBorder="1" applyAlignment="1">
      <alignment horizontal="center" vertical="center"/>
    </xf>
    <xf numFmtId="0" fontId="7" fillId="0" borderId="0" xfId="6" applyAlignment="1"/>
    <xf numFmtId="0" fontId="45" fillId="0" borderId="0" xfId="0" applyFont="1" applyBorder="1" applyAlignment="1"/>
    <xf numFmtId="0" fontId="45" fillId="0" borderId="0" xfId="0" applyNumberFormat="1" applyFont="1" applyBorder="1" applyAlignment="1">
      <alignment vertical="center" wrapText="1"/>
    </xf>
    <xf numFmtId="0" fontId="8" fillId="0" borderId="0" xfId="6" applyFont="1" applyBorder="1" applyAlignment="1">
      <alignment horizontal="left" wrapText="1"/>
    </xf>
    <xf numFmtId="0" fontId="3" fillId="2" borderId="5" xfId="6" applyFont="1" applyFill="1" applyBorder="1" applyAlignment="1">
      <alignment horizontal="center" vertical="center" wrapText="1"/>
    </xf>
    <xf numFmtId="0" fontId="3" fillId="2" borderId="9" xfId="6" applyFont="1" applyFill="1" applyBorder="1" applyAlignment="1">
      <alignment horizontal="center" vertical="center" wrapText="1"/>
    </xf>
    <xf numFmtId="0" fontId="3" fillId="2" borderId="15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16" xfId="6" applyFont="1" applyFill="1" applyBorder="1" applyAlignment="1">
      <alignment horizontal="center" vertical="center" wrapText="1"/>
    </xf>
    <xf numFmtId="0" fontId="3" fillId="0" borderId="16" xfId="6" applyNumberFormat="1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5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 wrapText="1"/>
    </xf>
    <xf numFmtId="4" fontId="3" fillId="2" borderId="1" xfId="6" applyNumberFormat="1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/>
    </xf>
    <xf numFmtId="0" fontId="3" fillId="2" borderId="1" xfId="6" applyFont="1" applyFill="1" applyBorder="1" applyAlignment="1">
      <alignment horizontal="center"/>
    </xf>
    <xf numFmtId="2" fontId="3" fillId="0" borderId="1" xfId="6" applyNumberFormat="1" applyFont="1" applyFill="1" applyBorder="1" applyAlignment="1">
      <alignment horizontal="center"/>
    </xf>
    <xf numFmtId="49" fontId="3" fillId="0" borderId="1" xfId="6" applyNumberFormat="1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1" xfId="6" applyFont="1" applyBorder="1" applyAlignment="1">
      <alignment horizontal="center" vertical="center"/>
    </xf>
    <xf numFmtId="49" fontId="5" fillId="0" borderId="1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3" fillId="0" borderId="1" xfId="6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6" applyNumberFormat="1" applyFont="1" applyBorder="1" applyAlignment="1">
      <alignment horizontal="center"/>
    </xf>
    <xf numFmtId="4" fontId="3" fillId="0" borderId="1" xfId="6" applyNumberFormat="1" applyFont="1" applyFill="1" applyBorder="1" applyAlignment="1">
      <alignment horizontal="center"/>
    </xf>
    <xf numFmtId="4" fontId="3" fillId="0" borderId="0" xfId="6" applyNumberFormat="1" applyFont="1" applyAlignment="1">
      <alignment horizontal="center"/>
    </xf>
    <xf numFmtId="2" fontId="3" fillId="0" borderId="1" xfId="6" applyNumberFormat="1" applyFont="1" applyFill="1" applyBorder="1" applyAlignment="1">
      <alignment horizontal="center" vertical="center"/>
    </xf>
    <xf numFmtId="1" fontId="3" fillId="0" borderId="1" xfId="6" applyNumberFormat="1" applyFont="1" applyBorder="1" applyAlignment="1">
      <alignment horizontal="center"/>
    </xf>
    <xf numFmtId="0" fontId="3" fillId="0" borderId="1" xfId="6" applyFont="1" applyBorder="1" applyAlignment="1">
      <alignment horizontal="center" wrapText="1"/>
    </xf>
    <xf numFmtId="49" fontId="3" fillId="0" borderId="1" xfId="6" applyNumberFormat="1" applyFont="1" applyBorder="1" applyAlignment="1">
      <alignment horizontal="center" wrapText="1"/>
    </xf>
    <xf numFmtId="0" fontId="47" fillId="0" borderId="1" xfId="6" applyFont="1" applyBorder="1" applyAlignment="1">
      <alignment horizontal="center" wrapText="1"/>
    </xf>
    <xf numFmtId="49" fontId="48" fillId="0" borderId="1" xfId="6" applyNumberFormat="1" applyFont="1" applyBorder="1" applyAlignment="1">
      <alignment horizontal="center" vertical="center"/>
    </xf>
    <xf numFmtId="49" fontId="48" fillId="0" borderId="1" xfId="6" applyNumberFormat="1" applyFont="1" applyBorder="1" applyAlignment="1">
      <alignment horizontal="center"/>
    </xf>
    <xf numFmtId="49" fontId="48" fillId="0" borderId="1" xfId="6" applyNumberFormat="1" applyFont="1" applyFill="1" applyBorder="1" applyAlignment="1">
      <alignment horizontal="center"/>
    </xf>
    <xf numFmtId="2" fontId="48" fillId="0" borderId="1" xfId="6" applyNumberFormat="1" applyFont="1" applyBorder="1" applyAlignment="1">
      <alignment horizontal="center"/>
    </xf>
    <xf numFmtId="4" fontId="3" fillId="0" borderId="1" xfId="6" applyNumberFormat="1" applyFont="1" applyFill="1" applyBorder="1" applyAlignment="1">
      <alignment horizontal="center" wrapText="1"/>
    </xf>
    <xf numFmtId="0" fontId="49" fillId="0" borderId="1" xfId="6" applyNumberFormat="1" applyFont="1" applyFill="1" applyBorder="1" applyAlignment="1">
      <alignment horizontal="center" vertical="center" wrapText="1"/>
    </xf>
    <xf numFmtId="2" fontId="49" fillId="0" borderId="1" xfId="6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4" fontId="3" fillId="0" borderId="0" xfId="6" applyNumberFormat="1" applyFont="1"/>
    <xf numFmtId="0" fontId="3" fillId="0" borderId="1" xfId="6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0" fontId="8" fillId="0" borderId="0" xfId="6" applyFont="1" applyBorder="1" applyAlignment="1">
      <alignment horizontal="left" wrapText="1"/>
    </xf>
    <xf numFmtId="0" fontId="11" fillId="0" borderId="0" xfId="6" applyNumberFormat="1" applyFont="1" applyFill="1" applyBorder="1" applyAlignment="1">
      <alignment horizontal="left" wrapText="1"/>
    </xf>
    <xf numFmtId="0" fontId="16" fillId="0" borderId="0" xfId="6" applyFont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 wrapText="1"/>
    </xf>
    <xf numFmtId="0" fontId="3" fillId="2" borderId="9" xfId="6" applyFont="1" applyFill="1" applyBorder="1" applyAlignment="1">
      <alignment horizontal="center" vertical="center" wrapText="1"/>
    </xf>
    <xf numFmtId="0" fontId="3" fillId="2" borderId="15" xfId="6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 wrapText="1"/>
    </xf>
    <xf numFmtId="0" fontId="7" fillId="0" borderId="0" xfId="6" applyAlignment="1"/>
    <xf numFmtId="0" fontId="3" fillId="0" borderId="1" xfId="6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1" xfId="6" applyNumberFormat="1" applyFont="1" applyFill="1" applyBorder="1" applyAlignment="1">
      <alignment horizontal="center"/>
    </xf>
    <xf numFmtId="4" fontId="5" fillId="0" borderId="1" xfId="6" applyNumberFormat="1" applyFont="1" applyFill="1" applyBorder="1" applyAlignment="1">
      <alignment horizontal="center" vertical="center" wrapText="1"/>
    </xf>
    <xf numFmtId="4" fontId="5" fillId="4" borderId="1" xfId="6" applyNumberFormat="1" applyFont="1" applyFill="1" applyBorder="1" applyAlignment="1">
      <alignment horizontal="center" vertical="center" wrapText="1"/>
    </xf>
    <xf numFmtId="4" fontId="5" fillId="0" borderId="1" xfId="6" applyNumberFormat="1" applyFont="1" applyBorder="1" applyAlignment="1">
      <alignment horizontal="center" wrapText="1"/>
    </xf>
    <xf numFmtId="4" fontId="5" fillId="0" borderId="1" xfId="6" applyNumberFormat="1" applyFont="1" applyFill="1" applyBorder="1" applyAlignment="1">
      <alignment horizontal="center" wrapText="1"/>
    </xf>
    <xf numFmtId="4" fontId="5" fillId="0" borderId="1" xfId="6" applyNumberFormat="1" applyFont="1" applyBorder="1" applyAlignment="1">
      <alignment horizontal="center"/>
    </xf>
    <xf numFmtId="0" fontId="3" fillId="0" borderId="1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0" fontId="51" fillId="0" borderId="1" xfId="6" applyFont="1" applyBorder="1" applyAlignment="1">
      <alignment horizontal="center"/>
    </xf>
    <xf numFmtId="49" fontId="46" fillId="0" borderId="1" xfId="6" applyNumberFormat="1" applyFont="1" applyFill="1" applyBorder="1" applyAlignment="1">
      <alignment horizontal="center"/>
    </xf>
    <xf numFmtId="4" fontId="46" fillId="0" borderId="1" xfId="6" applyNumberFormat="1" applyFont="1" applyBorder="1" applyAlignment="1">
      <alignment horizontal="center"/>
    </xf>
    <xf numFmtId="0" fontId="16" fillId="0" borderId="0" xfId="6" applyFont="1" applyBorder="1" applyAlignment="1">
      <alignment horizontal="center" vertical="center"/>
    </xf>
    <xf numFmtId="0" fontId="46" fillId="2" borderId="5" xfId="6" applyFont="1" applyFill="1" applyBorder="1" applyAlignment="1">
      <alignment horizontal="center" vertical="center" wrapText="1"/>
    </xf>
    <xf numFmtId="0" fontId="46" fillId="2" borderId="9" xfId="6" applyFont="1" applyFill="1" applyBorder="1" applyAlignment="1">
      <alignment horizontal="center" vertical="center" wrapText="1"/>
    </xf>
    <xf numFmtId="0" fontId="46" fillId="4" borderId="13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3" fillId="2" borderId="9" xfId="6" applyFont="1" applyFill="1" applyBorder="1" applyAlignment="1">
      <alignment horizontal="center" vertical="center" wrapText="1"/>
    </xf>
    <xf numFmtId="0" fontId="3" fillId="2" borderId="13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/>
    </xf>
    <xf numFmtId="0" fontId="3" fillId="2" borderId="9" xfId="6" applyFont="1" applyFill="1" applyBorder="1" applyAlignment="1">
      <alignment horizontal="center" vertical="center"/>
    </xf>
    <xf numFmtId="0" fontId="3" fillId="2" borderId="13" xfId="6" applyFont="1" applyFill="1" applyBorder="1" applyAlignment="1">
      <alignment horizontal="center" vertical="center"/>
    </xf>
    <xf numFmtId="0" fontId="3" fillId="2" borderId="15" xfId="6" applyFont="1" applyFill="1" applyBorder="1" applyAlignment="1">
      <alignment horizontal="center" vertical="center" wrapText="1"/>
    </xf>
    <xf numFmtId="2" fontId="3" fillId="2" borderId="5" xfId="6" applyNumberFormat="1" applyFont="1" applyFill="1" applyBorder="1" applyAlignment="1">
      <alignment horizontal="center" vertical="center" wrapText="1"/>
    </xf>
    <xf numFmtId="2" fontId="7" fillId="0" borderId="9" xfId="6" applyNumberFormat="1" applyFont="1" applyBorder="1" applyAlignment="1">
      <alignment horizontal="center" vertical="center" wrapText="1"/>
    </xf>
    <xf numFmtId="2" fontId="7" fillId="0" borderId="15" xfId="6" applyNumberFormat="1" applyFont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center" vertical="center" wrapText="1"/>
    </xf>
    <xf numFmtId="0" fontId="3" fillId="2" borderId="0" xfId="6" applyFont="1" applyFill="1" applyBorder="1" applyAlignment="1">
      <alignment horizontal="center" vertical="center" wrapText="1"/>
    </xf>
    <xf numFmtId="0" fontId="3" fillId="2" borderId="10" xfId="6" applyFont="1" applyFill="1" applyBorder="1" applyAlignment="1">
      <alignment horizontal="center" vertical="center" wrapText="1"/>
    </xf>
    <xf numFmtId="0" fontId="3" fillId="2" borderId="14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46" fillId="0" borderId="5" xfId="6" applyFont="1" applyBorder="1" applyAlignment="1">
      <alignment horizontal="center" vertical="center" wrapText="1"/>
    </xf>
    <xf numFmtId="0" fontId="46" fillId="0" borderId="9" xfId="6" applyFont="1" applyBorder="1" applyAlignment="1">
      <alignment horizontal="center" vertical="center" wrapText="1"/>
    </xf>
    <xf numFmtId="0" fontId="46" fillId="0" borderId="13" xfId="6" applyFont="1" applyBorder="1" applyAlignment="1">
      <alignment horizontal="center" vertical="center" wrapText="1"/>
    </xf>
    <xf numFmtId="0" fontId="46" fillId="2" borderId="8" xfId="6" applyFont="1" applyFill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0" fontId="4" fillId="0" borderId="0" xfId="6" applyNumberFormat="1" applyFont="1" applyFill="1" applyBorder="1" applyAlignment="1">
      <alignment horizontal="center" vertical="center" wrapText="1"/>
    </xf>
    <xf numFmtId="0" fontId="8" fillId="2" borderId="0" xfId="6" applyFont="1" applyFill="1" applyBorder="1" applyAlignment="1">
      <alignment horizontal="left" wrapText="1"/>
    </xf>
    <xf numFmtId="0" fontId="8" fillId="0" borderId="0" xfId="6" applyFont="1" applyBorder="1" applyAlignment="1">
      <alignment horizontal="left" wrapText="1"/>
    </xf>
    <xf numFmtId="0" fontId="11" fillId="0" borderId="0" xfId="6" applyNumberFormat="1" applyFont="1" applyFill="1" applyBorder="1" applyAlignment="1">
      <alignment horizontal="left" wrapText="1"/>
    </xf>
    <xf numFmtId="0" fontId="8" fillId="0" borderId="0" xfId="6" applyFont="1" applyBorder="1" applyAlignment="1">
      <alignment horizontal="left" vertical="center" wrapText="1"/>
    </xf>
    <xf numFmtId="2" fontId="11" fillId="0" borderId="0" xfId="6" applyNumberFormat="1" applyFont="1" applyFill="1" applyBorder="1" applyAlignment="1">
      <alignment horizontal="center" wrapText="1"/>
    </xf>
    <xf numFmtId="0" fontId="45" fillId="0" borderId="0" xfId="0" applyFont="1" applyAlignment="1">
      <alignment horizontal="left"/>
    </xf>
    <xf numFmtId="0" fontId="4" fillId="0" borderId="5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13" xfId="6" applyFont="1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2" fontId="46" fillId="2" borderId="5" xfId="6" applyNumberFormat="1" applyFont="1" applyFill="1" applyBorder="1" applyAlignment="1">
      <alignment horizontal="center" vertical="center" wrapText="1"/>
    </xf>
    <xf numFmtId="2" fontId="46" fillId="2" borderId="13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46" fillId="0" borderId="2" xfId="6" applyFont="1" applyFill="1" applyBorder="1" applyAlignment="1">
      <alignment horizontal="center" vertical="center" wrapText="1"/>
    </xf>
    <xf numFmtId="0" fontId="46" fillId="0" borderId="3" xfId="6" applyFont="1" applyFill="1" applyBorder="1" applyAlignment="1">
      <alignment horizontal="center" vertical="center" wrapText="1"/>
    </xf>
    <xf numFmtId="0" fontId="46" fillId="0" borderId="4" xfId="6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vertical="center" wrapText="1"/>
    </xf>
    <xf numFmtId="0" fontId="3" fillId="0" borderId="3" xfId="6" applyFont="1" applyFill="1" applyBorder="1" applyAlignment="1">
      <alignment horizontal="left" vertical="center" wrapText="1"/>
    </xf>
    <xf numFmtId="0" fontId="3" fillId="0" borderId="4" xfId="6" applyFont="1" applyFill="1" applyBorder="1" applyAlignment="1">
      <alignment horizontal="left" vertical="center" wrapText="1"/>
    </xf>
    <xf numFmtId="0" fontId="5" fillId="0" borderId="29" xfId="6" applyFont="1" applyBorder="1" applyAlignment="1">
      <alignment horizontal="center" vertical="center"/>
    </xf>
    <xf numFmtId="0" fontId="5" fillId="0" borderId="30" xfId="6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/>
    </xf>
    <xf numFmtId="0" fontId="3" fillId="0" borderId="3" xfId="6" applyFont="1" applyFill="1" applyBorder="1" applyAlignment="1">
      <alignment horizontal="center"/>
    </xf>
    <xf numFmtId="0" fontId="3" fillId="0" borderId="4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29" xfId="6" applyNumberFormat="1" applyFont="1" applyBorder="1" applyAlignment="1">
      <alignment horizontal="center" vertical="center"/>
    </xf>
    <xf numFmtId="4" fontId="3" fillId="0" borderId="30" xfId="6" applyNumberFormat="1" applyFont="1" applyBorder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3" fillId="0" borderId="30" xfId="6" applyFont="1" applyFill="1" applyBorder="1" applyAlignment="1">
      <alignment horizontal="center" vertical="center"/>
    </xf>
    <xf numFmtId="2" fontId="3" fillId="0" borderId="29" xfId="6" applyNumberFormat="1" applyFont="1" applyFill="1" applyBorder="1" applyAlignment="1">
      <alignment horizontal="center" vertical="center"/>
    </xf>
    <xf numFmtId="2" fontId="3" fillId="0" borderId="30" xfId="6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 wrapText="1"/>
    </xf>
    <xf numFmtId="1" fontId="3" fillId="0" borderId="1" xfId="6" applyNumberFormat="1" applyFont="1" applyBorder="1" applyAlignment="1">
      <alignment horizontal="center" wrapText="1"/>
    </xf>
    <xf numFmtId="0" fontId="3" fillId="2" borderId="6" xfId="6" applyFont="1" applyFill="1" applyBorder="1" applyAlignment="1">
      <alignment horizontal="center" wrapText="1"/>
    </xf>
    <xf numFmtId="0" fontId="3" fillId="2" borderId="0" xfId="6" applyFont="1" applyFill="1" applyBorder="1" applyAlignment="1">
      <alignment horizontal="center" wrapText="1"/>
    </xf>
    <xf numFmtId="0" fontId="3" fillId="2" borderId="14" xfId="6" applyFont="1" applyFill="1" applyBorder="1" applyAlignment="1">
      <alignment horizontal="center" wrapText="1"/>
    </xf>
    <xf numFmtId="49" fontId="3" fillId="0" borderId="1" xfId="6" applyNumberFormat="1" applyFont="1" applyFill="1" applyBorder="1" applyAlignment="1">
      <alignment horizontal="center"/>
    </xf>
    <xf numFmtId="0" fontId="50" fillId="0" borderId="2" xfId="6" applyFont="1" applyFill="1" applyBorder="1" applyAlignment="1">
      <alignment horizontal="center"/>
    </xf>
    <xf numFmtId="0" fontId="50" fillId="0" borderId="3" xfId="6" applyFont="1" applyFill="1" applyBorder="1" applyAlignment="1">
      <alignment horizontal="center"/>
    </xf>
    <xf numFmtId="0" fontId="50" fillId="0" borderId="4" xfId="6" applyFont="1" applyFill="1" applyBorder="1" applyAlignment="1">
      <alignment horizontal="center"/>
    </xf>
    <xf numFmtId="0" fontId="4" fillId="2" borderId="8" xfId="6" applyFont="1" applyFill="1" applyBorder="1" applyAlignment="1">
      <alignment horizontal="center" vertical="center" wrapText="1"/>
    </xf>
    <xf numFmtId="0" fontId="17" fillId="0" borderId="7" xfId="6" applyFont="1" applyBorder="1" applyAlignment="1">
      <alignment horizontal="center" vertical="center" wrapText="1"/>
    </xf>
    <xf numFmtId="0" fontId="17" fillId="0" borderId="11" xfId="6" applyFont="1" applyBorder="1" applyAlignment="1">
      <alignment horizontal="center" vertical="center" wrapText="1"/>
    </xf>
    <xf numFmtId="0" fontId="17" fillId="0" borderId="12" xfId="6" applyFont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2" borderId="9" xfId="6" applyFont="1" applyFill="1" applyBorder="1" applyAlignment="1">
      <alignment horizontal="center" vertical="center" wrapText="1"/>
    </xf>
    <xf numFmtId="0" fontId="4" fillId="4" borderId="13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wrapText="1"/>
    </xf>
    <xf numFmtId="0" fontId="4" fillId="2" borderId="0" xfId="6" applyFont="1" applyFill="1" applyBorder="1" applyAlignment="1">
      <alignment horizontal="center" wrapText="1"/>
    </xf>
    <xf numFmtId="0" fontId="4" fillId="2" borderId="14" xfId="6" applyFont="1" applyFill="1" applyBorder="1" applyAlignment="1">
      <alignment horizontal="center" wrapText="1"/>
    </xf>
    <xf numFmtId="0" fontId="4" fillId="2" borderId="5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4" fillId="2" borderId="15" xfId="6" applyFont="1" applyFill="1" applyBorder="1" applyAlignment="1">
      <alignment horizontal="center" vertical="center" wrapText="1"/>
    </xf>
    <xf numFmtId="2" fontId="4" fillId="2" borderId="5" xfId="6" applyNumberFormat="1" applyFont="1" applyFill="1" applyBorder="1" applyAlignment="1">
      <alignment horizontal="center" vertical="center" wrapText="1"/>
    </xf>
    <xf numFmtId="2" fontId="17" fillId="0" borderId="9" xfId="6" applyNumberFormat="1" applyFont="1" applyBorder="1" applyAlignment="1">
      <alignment horizontal="center" vertical="center" wrapText="1"/>
    </xf>
    <xf numFmtId="2" fontId="17" fillId="0" borderId="15" xfId="6" applyNumberFormat="1" applyFont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 wrapText="1"/>
    </xf>
    <xf numFmtId="0" fontId="18" fillId="0" borderId="30" xfId="6" applyFont="1" applyFill="1" applyBorder="1" applyAlignment="1">
      <alignment horizontal="center" vertical="center" wrapText="1"/>
    </xf>
    <xf numFmtId="2" fontId="18" fillId="0" borderId="29" xfId="6" applyNumberFormat="1" applyFont="1" applyFill="1" applyBorder="1" applyAlignment="1">
      <alignment horizontal="center" vertical="center" wrapText="1"/>
    </xf>
    <xf numFmtId="2" fontId="18" fillId="0" borderId="30" xfId="6" applyNumberFormat="1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 wrapText="1"/>
    </xf>
    <xf numFmtId="49" fontId="23" fillId="0" borderId="0" xfId="6" applyNumberFormat="1" applyFont="1" applyAlignment="1">
      <alignment horizontal="left" vertical="center"/>
    </xf>
    <xf numFmtId="0" fontId="18" fillId="5" borderId="1" xfId="6" applyFont="1" applyFill="1" applyBorder="1" applyAlignment="1">
      <alignment horizontal="center" vertical="center" wrapText="1"/>
    </xf>
    <xf numFmtId="0" fontId="12" fillId="0" borderId="0" xfId="6" applyFont="1" applyAlignment="1">
      <alignment wrapText="1"/>
    </xf>
    <xf numFmtId="0" fontId="7" fillId="0" borderId="0" xfId="6" applyAlignment="1"/>
    <xf numFmtId="0" fontId="4" fillId="0" borderId="2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17" fillId="0" borderId="13" xfId="6" applyFont="1" applyBorder="1" applyAlignment="1">
      <alignment horizontal="center" vertical="center" wrapText="1"/>
    </xf>
    <xf numFmtId="2" fontId="11" fillId="0" borderId="0" xfId="6" applyNumberFormat="1" applyFont="1" applyFill="1" applyBorder="1" applyAlignment="1">
      <alignment horizontal="left" wrapText="1"/>
    </xf>
    <xf numFmtId="0" fontId="18" fillId="0" borderId="8" xfId="6" applyFont="1" applyFill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2" fontId="4" fillId="2" borderId="13" xfId="6" applyNumberFormat="1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4" fillId="2" borderId="7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</cellXfs>
  <cellStyles count="201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" xfId="197"/>
    <cellStyle name="Heading 1" xfId="37"/>
    <cellStyle name="Heading 2" xfId="38"/>
    <cellStyle name="Heading 3" xfId="39"/>
    <cellStyle name="Heading 4" xfId="40"/>
    <cellStyle name="Heading1" xfId="198"/>
    <cellStyle name="Input" xfId="41"/>
    <cellStyle name="Linked Cell" xfId="42"/>
    <cellStyle name="Neutral" xfId="43"/>
    <cellStyle name="Note" xfId="44"/>
    <cellStyle name="Note 2" xfId="45"/>
    <cellStyle name="Output" xfId="46"/>
    <cellStyle name="Result" xfId="199"/>
    <cellStyle name="Result2" xfId="200"/>
    <cellStyle name="Title" xfId="47"/>
    <cellStyle name="Total" xfId="48"/>
    <cellStyle name="Warning Text" xfId="49"/>
    <cellStyle name="Денежный 2" xfId="50"/>
    <cellStyle name="Денежный 2 2" xfId="51"/>
    <cellStyle name="Денежный 2 3" xfId="52"/>
    <cellStyle name="Денежный 3" xfId="53"/>
    <cellStyle name="Обычный" xfId="0" builtinId="0"/>
    <cellStyle name="Обычный 10" xfId="54"/>
    <cellStyle name="Обычный 10 2" xfId="55"/>
    <cellStyle name="Обычный 10 2 2" xfId="56"/>
    <cellStyle name="Обычный 10 2 3" xfId="57"/>
    <cellStyle name="Обычный 10 3" xfId="58"/>
    <cellStyle name="Обычный 10 4" xfId="59"/>
    <cellStyle name="Обычный 11" xfId="60"/>
    <cellStyle name="Обычный 11 2" xfId="61"/>
    <cellStyle name="Обычный 11 2 2" xfId="62"/>
    <cellStyle name="Обычный 11 2 3" xfId="63"/>
    <cellStyle name="Обычный 11 3" xfId="64"/>
    <cellStyle name="Обычный 11 4" xfId="65"/>
    <cellStyle name="Обычный 12" xfId="66"/>
    <cellStyle name="Обычный 12 2" xfId="67"/>
    <cellStyle name="Обычный 12 2 2" xfId="68"/>
    <cellStyle name="Обычный 12 2 3" xfId="69"/>
    <cellStyle name="Обычный 12 3" xfId="70"/>
    <cellStyle name="Обычный 12 4" xfId="71"/>
    <cellStyle name="Обычный 13" xfId="72"/>
    <cellStyle name="Обычный 13 2" xfId="73"/>
    <cellStyle name="Обычный 13 3" xfId="74"/>
    <cellStyle name="Обычный 14" xfId="75"/>
    <cellStyle name="Обычный 14 2" xfId="76"/>
    <cellStyle name="Обычный 14 3" xfId="77"/>
    <cellStyle name="Обычный 15" xfId="78"/>
    <cellStyle name="Обычный 15 2" xfId="79"/>
    <cellStyle name="Обычный 15 3" xfId="80"/>
    <cellStyle name="Обычный 16" xfId="81"/>
    <cellStyle name="Обычный 16 2" xfId="82"/>
    <cellStyle name="Обычный 16 3" xfId="83"/>
    <cellStyle name="Обычный 17" xfId="84"/>
    <cellStyle name="Обычный 17 2" xfId="85"/>
    <cellStyle name="Обычный 17 3" xfId="86"/>
    <cellStyle name="Обычный 2" xfId="2"/>
    <cellStyle name="Обычный 2 10" xfId="87"/>
    <cellStyle name="Обычный 2 10 2" xfId="88"/>
    <cellStyle name="Обычный 2 10 3" xfId="89"/>
    <cellStyle name="Обычный 2 11" xfId="90"/>
    <cellStyle name="Обычный 2 11 2" xfId="91"/>
    <cellStyle name="Обычный 2 11 3" xfId="92"/>
    <cellStyle name="Обычный 2 12" xfId="93"/>
    <cellStyle name="Обычный 2 12 2" xfId="94"/>
    <cellStyle name="Обычный 2 12 3" xfId="95"/>
    <cellStyle name="Обычный 2 13" xfId="96"/>
    <cellStyle name="Обычный 2 14" xfId="97"/>
    <cellStyle name="Обычный 2 2" xfId="98"/>
    <cellStyle name="Обычный 2 2 2" xfId="99"/>
    <cellStyle name="Обычный 2 2 3" xfId="100"/>
    <cellStyle name="Обычный 2 3" xfId="101"/>
    <cellStyle name="Обычный 2 3 2" xfId="102"/>
    <cellStyle name="Обычный 2 3 3" xfId="103"/>
    <cellStyle name="Обычный 2 4" xfId="104"/>
    <cellStyle name="Обычный 2 4 2" xfId="105"/>
    <cellStyle name="Обычный 2 4 3" xfId="106"/>
    <cellStyle name="Обычный 2 5" xfId="107"/>
    <cellStyle name="Обычный 2 5 2" xfId="108"/>
    <cellStyle name="Обычный 2 5 3" xfId="109"/>
    <cellStyle name="Обычный 2 6" xfId="110"/>
    <cellStyle name="Обычный 2 6 2" xfId="111"/>
    <cellStyle name="Обычный 2 6 3" xfId="112"/>
    <cellStyle name="Обычный 2 7" xfId="113"/>
    <cellStyle name="Обычный 2 7 2" xfId="114"/>
    <cellStyle name="Обычный 2 7 3" xfId="115"/>
    <cellStyle name="Обычный 2 8" xfId="116"/>
    <cellStyle name="Обычный 2 8 2" xfId="117"/>
    <cellStyle name="Обычный 2 8 3" xfId="118"/>
    <cellStyle name="Обычный 2 9" xfId="119"/>
    <cellStyle name="Обычный 2 9 2" xfId="120"/>
    <cellStyle name="Обычный 2 9 3" xfId="121"/>
    <cellStyle name="Обычный 2_Свод выполнение 22-28 февр 2010" xfId="122"/>
    <cellStyle name="Обычный 3" xfId="3"/>
    <cellStyle name="Обычный 3 2" xfId="123"/>
    <cellStyle name="Обычный 3 2 2" xfId="124"/>
    <cellStyle name="Обычный 3 3" xfId="125"/>
    <cellStyle name="Обычный 3 4" xfId="126"/>
    <cellStyle name="Обычный 3_6-СВОД-ОТЧЕТ" xfId="127"/>
    <cellStyle name="Обычный 4" xfId="1"/>
    <cellStyle name="Обычный 4 2" xfId="128"/>
    <cellStyle name="Обычный 4 2 2" xfId="129"/>
    <cellStyle name="Обычный 4 2 3" xfId="130"/>
    <cellStyle name="Обычный 4 3" xfId="131"/>
    <cellStyle name="Обычный 4 4" xfId="132"/>
    <cellStyle name="Обычный 4_Отчет в ДКР по инвалидам 2009- 2010 отпр 15-02-09" xfId="133"/>
    <cellStyle name="Обычный 5" xfId="5"/>
    <cellStyle name="Обычный 5 2" xfId="134"/>
    <cellStyle name="Обычный 5 2 2" xfId="135"/>
    <cellStyle name="Обычный 5 2 3" xfId="136"/>
    <cellStyle name="Обычный 5 3" xfId="137"/>
    <cellStyle name="Обычный 5 4" xfId="138"/>
    <cellStyle name="Обычный 6" xfId="6"/>
    <cellStyle name="Обычный 6 2" xfId="139"/>
    <cellStyle name="Обычный 6 2 2" xfId="140"/>
    <cellStyle name="Обычный 6 2 3" xfId="141"/>
    <cellStyle name="Обычный 6 3" xfId="142"/>
    <cellStyle name="Обычный 6 4" xfId="143"/>
    <cellStyle name="Обычный 7" xfId="144"/>
    <cellStyle name="Обычный 7 2" xfId="145"/>
    <cellStyle name="Обычный 7 2 2" xfId="146"/>
    <cellStyle name="Обычный 7 2 3" xfId="147"/>
    <cellStyle name="Обычный 7 3" xfId="148"/>
    <cellStyle name="Обычный 7 4" xfId="149"/>
    <cellStyle name="Обычный 8" xfId="150"/>
    <cellStyle name="Обычный 8 2" xfId="151"/>
    <cellStyle name="Обычный 8 2 2" xfId="152"/>
    <cellStyle name="Обычный 8 2 3" xfId="153"/>
    <cellStyle name="Обычный 8 3" xfId="154"/>
    <cellStyle name="Обычный 8 4" xfId="155"/>
    <cellStyle name="Обычный 9" xfId="156"/>
    <cellStyle name="Обычный 9 2" xfId="157"/>
    <cellStyle name="Обычный 9 2 2" xfId="158"/>
    <cellStyle name="Обычный 9 2 3" xfId="159"/>
    <cellStyle name="Обычный 9 3" xfId="160"/>
    <cellStyle name="Обычный 9 4" xfId="161"/>
    <cellStyle name="Обычный 9_Финансирование работ капитального ремонта 2009г. ЦАО" xfId="162"/>
    <cellStyle name="Финансовый 10" xfId="163"/>
    <cellStyle name="Финансовый 10 2" xfId="164"/>
    <cellStyle name="Финансовый 10 3" xfId="165"/>
    <cellStyle name="Финансовый 11" xfId="166"/>
    <cellStyle name="Финансовый 11 2" xfId="167"/>
    <cellStyle name="Финансовый 11 3" xfId="168"/>
    <cellStyle name="Финансовый 12" xfId="169"/>
    <cellStyle name="Финансовый 12 2" xfId="170"/>
    <cellStyle name="Финансовый 12 3" xfId="171"/>
    <cellStyle name="Финансовый 13" xfId="172"/>
    <cellStyle name="Финансовый 2" xfId="4"/>
    <cellStyle name="Финансовый 2 2" xfId="173"/>
    <cellStyle name="Финансовый 2 3" xfId="174"/>
    <cellStyle name="Финансовый 3" xfId="175"/>
    <cellStyle name="Финансовый 3 2" xfId="176"/>
    <cellStyle name="Финансовый 3 3" xfId="177"/>
    <cellStyle name="Финансовый 4" xfId="178"/>
    <cellStyle name="Финансовый 4 2" xfId="179"/>
    <cellStyle name="Финансовый 4 3" xfId="180"/>
    <cellStyle name="Финансовый 5" xfId="181"/>
    <cellStyle name="Финансовый 5 2" xfId="182"/>
    <cellStyle name="Финансовый 5 3" xfId="183"/>
    <cellStyle name="Финансовый 6" xfId="184"/>
    <cellStyle name="Финансовый 6 2" xfId="185"/>
    <cellStyle name="Финансовый 6 3" xfId="186"/>
    <cellStyle name="Финансовый 7" xfId="187"/>
    <cellStyle name="Финансовый 7 2" xfId="188"/>
    <cellStyle name="Финансовый 7 3" xfId="189"/>
    <cellStyle name="Финансовый 8" xfId="190"/>
    <cellStyle name="Финансовый 8 2" xfId="191"/>
    <cellStyle name="Финансовый 8 3" xfId="192"/>
    <cellStyle name="Финансовый 9" xfId="193"/>
    <cellStyle name="Финансовый 9 2" xfId="194"/>
    <cellStyle name="Финансовый 9 3" xfId="195"/>
    <cellStyle name="Хороший 2" xfId="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V61"/>
  <sheetViews>
    <sheetView tabSelected="1" view="pageBreakPreview" topLeftCell="C1" zoomScale="75" zoomScaleNormal="75" zoomScaleSheetLayoutView="75" zoomScalePageLayoutView="30" workbookViewId="0">
      <selection activeCell="A10" sqref="A10:T10"/>
    </sheetView>
  </sheetViews>
  <sheetFormatPr defaultColWidth="9.140625" defaultRowHeight="15.75" x14ac:dyDescent="0.25"/>
  <cols>
    <col min="1" max="1" width="6.5703125" style="43" customWidth="1"/>
    <col min="2" max="2" width="31.7109375" style="44" customWidth="1"/>
    <col min="3" max="3" width="9.85546875" style="44" customWidth="1"/>
    <col min="4" max="9" width="10.5703125" style="45" customWidth="1"/>
    <col min="10" max="10" width="13.28515625" style="46" customWidth="1"/>
    <col min="11" max="11" width="14.28515625" style="45" customWidth="1"/>
    <col min="12" max="12" width="12.85546875" style="45" customWidth="1"/>
    <col min="13" max="13" width="13.140625" style="47" customWidth="1"/>
    <col min="14" max="14" width="12" style="47" customWidth="1"/>
    <col min="15" max="15" width="3.5703125" style="47" hidden="1" customWidth="1"/>
    <col min="16" max="16" width="12.7109375" style="45" customWidth="1"/>
    <col min="17" max="17" width="13.85546875" style="47" customWidth="1"/>
    <col min="18" max="18" width="17.85546875" style="47" customWidth="1"/>
    <col min="19" max="19" width="16.28515625" style="47" customWidth="1"/>
    <col min="20" max="20" width="11.7109375" style="70" customWidth="1"/>
    <col min="21" max="21" width="0.140625" style="50" hidden="1" customWidth="1"/>
    <col min="22" max="22" width="12.28515625" style="50" bestFit="1" customWidth="1"/>
    <col min="23" max="261" width="9.140625" style="50"/>
    <col min="262" max="262" width="6.5703125" style="50" customWidth="1"/>
    <col min="263" max="263" width="45.140625" style="50" customWidth="1"/>
    <col min="264" max="264" width="17.5703125" style="50" customWidth="1"/>
    <col min="265" max="265" width="19" style="50" customWidth="1"/>
    <col min="266" max="266" width="19.5703125" style="50" customWidth="1"/>
    <col min="267" max="267" width="14.28515625" style="50" customWidth="1"/>
    <col min="268" max="268" width="12.85546875" style="50" customWidth="1"/>
    <col min="269" max="269" width="13.140625" style="50" customWidth="1"/>
    <col min="270" max="270" width="17.7109375" style="50" customWidth="1"/>
    <col min="271" max="271" width="15.5703125" style="50" customWidth="1"/>
    <col min="272" max="272" width="22.42578125" style="50" customWidth="1"/>
    <col min="273" max="273" width="20.28515625" style="50" customWidth="1"/>
    <col min="274" max="274" width="26.42578125" style="50" customWidth="1"/>
    <col min="275" max="275" width="20.5703125" style="50" customWidth="1"/>
    <col min="276" max="276" width="39.7109375" style="50" customWidth="1"/>
    <col min="277" max="277" width="0.140625" style="50" customWidth="1"/>
    <col min="278" max="517" width="9.140625" style="50"/>
    <col min="518" max="518" width="6.5703125" style="50" customWidth="1"/>
    <col min="519" max="519" width="45.140625" style="50" customWidth="1"/>
    <col min="520" max="520" width="17.5703125" style="50" customWidth="1"/>
    <col min="521" max="521" width="19" style="50" customWidth="1"/>
    <col min="522" max="522" width="19.5703125" style="50" customWidth="1"/>
    <col min="523" max="523" width="14.28515625" style="50" customWidth="1"/>
    <col min="524" max="524" width="12.85546875" style="50" customWidth="1"/>
    <col min="525" max="525" width="13.140625" style="50" customWidth="1"/>
    <col min="526" max="526" width="17.7109375" style="50" customWidth="1"/>
    <col min="527" max="527" width="15.5703125" style="50" customWidth="1"/>
    <col min="528" max="528" width="22.42578125" style="50" customWidth="1"/>
    <col min="529" max="529" width="20.28515625" style="50" customWidth="1"/>
    <col min="530" max="530" width="26.42578125" style="50" customWidth="1"/>
    <col min="531" max="531" width="20.5703125" style="50" customWidth="1"/>
    <col min="532" max="532" width="39.7109375" style="50" customWidth="1"/>
    <col min="533" max="533" width="0.140625" style="50" customWidth="1"/>
    <col min="534" max="773" width="9.140625" style="50"/>
    <col min="774" max="774" width="6.5703125" style="50" customWidth="1"/>
    <col min="775" max="775" width="45.140625" style="50" customWidth="1"/>
    <col min="776" max="776" width="17.5703125" style="50" customWidth="1"/>
    <col min="777" max="777" width="19" style="50" customWidth="1"/>
    <col min="778" max="778" width="19.5703125" style="50" customWidth="1"/>
    <col min="779" max="779" width="14.28515625" style="50" customWidth="1"/>
    <col min="780" max="780" width="12.85546875" style="50" customWidth="1"/>
    <col min="781" max="781" width="13.140625" style="50" customWidth="1"/>
    <col min="782" max="782" width="17.7109375" style="50" customWidth="1"/>
    <col min="783" max="783" width="15.5703125" style="50" customWidth="1"/>
    <col min="784" max="784" width="22.42578125" style="50" customWidth="1"/>
    <col min="785" max="785" width="20.28515625" style="50" customWidth="1"/>
    <col min="786" max="786" width="26.42578125" style="50" customWidth="1"/>
    <col min="787" max="787" width="20.5703125" style="50" customWidth="1"/>
    <col min="788" max="788" width="39.7109375" style="50" customWidth="1"/>
    <col min="789" max="789" width="0.140625" style="50" customWidth="1"/>
    <col min="790" max="1029" width="9.140625" style="50"/>
    <col min="1030" max="1030" width="6.5703125" style="50" customWidth="1"/>
    <col min="1031" max="1031" width="45.140625" style="50" customWidth="1"/>
    <col min="1032" max="1032" width="17.5703125" style="50" customWidth="1"/>
    <col min="1033" max="1033" width="19" style="50" customWidth="1"/>
    <col min="1034" max="1034" width="19.5703125" style="50" customWidth="1"/>
    <col min="1035" max="1035" width="14.28515625" style="50" customWidth="1"/>
    <col min="1036" max="1036" width="12.85546875" style="50" customWidth="1"/>
    <col min="1037" max="1037" width="13.140625" style="50" customWidth="1"/>
    <col min="1038" max="1038" width="17.7109375" style="50" customWidth="1"/>
    <col min="1039" max="1039" width="15.5703125" style="50" customWidth="1"/>
    <col min="1040" max="1040" width="22.42578125" style="50" customWidth="1"/>
    <col min="1041" max="1041" width="20.28515625" style="50" customWidth="1"/>
    <col min="1042" max="1042" width="26.42578125" style="50" customWidth="1"/>
    <col min="1043" max="1043" width="20.5703125" style="50" customWidth="1"/>
    <col min="1044" max="1044" width="39.7109375" style="50" customWidth="1"/>
    <col min="1045" max="1045" width="0.140625" style="50" customWidth="1"/>
    <col min="1046" max="1285" width="9.140625" style="50"/>
    <col min="1286" max="1286" width="6.5703125" style="50" customWidth="1"/>
    <col min="1287" max="1287" width="45.140625" style="50" customWidth="1"/>
    <col min="1288" max="1288" width="17.5703125" style="50" customWidth="1"/>
    <col min="1289" max="1289" width="19" style="50" customWidth="1"/>
    <col min="1290" max="1290" width="19.5703125" style="50" customWidth="1"/>
    <col min="1291" max="1291" width="14.28515625" style="50" customWidth="1"/>
    <col min="1292" max="1292" width="12.85546875" style="50" customWidth="1"/>
    <col min="1293" max="1293" width="13.140625" style="50" customWidth="1"/>
    <col min="1294" max="1294" width="17.7109375" style="50" customWidth="1"/>
    <col min="1295" max="1295" width="15.5703125" style="50" customWidth="1"/>
    <col min="1296" max="1296" width="22.42578125" style="50" customWidth="1"/>
    <col min="1297" max="1297" width="20.28515625" style="50" customWidth="1"/>
    <col min="1298" max="1298" width="26.42578125" style="50" customWidth="1"/>
    <col min="1299" max="1299" width="20.5703125" style="50" customWidth="1"/>
    <col min="1300" max="1300" width="39.7109375" style="50" customWidth="1"/>
    <col min="1301" max="1301" width="0.140625" style="50" customWidth="1"/>
    <col min="1302" max="1541" width="9.140625" style="50"/>
    <col min="1542" max="1542" width="6.5703125" style="50" customWidth="1"/>
    <col min="1543" max="1543" width="45.140625" style="50" customWidth="1"/>
    <col min="1544" max="1544" width="17.5703125" style="50" customWidth="1"/>
    <col min="1545" max="1545" width="19" style="50" customWidth="1"/>
    <col min="1546" max="1546" width="19.5703125" style="50" customWidth="1"/>
    <col min="1547" max="1547" width="14.28515625" style="50" customWidth="1"/>
    <col min="1548" max="1548" width="12.85546875" style="50" customWidth="1"/>
    <col min="1549" max="1549" width="13.140625" style="50" customWidth="1"/>
    <col min="1550" max="1550" width="17.7109375" style="50" customWidth="1"/>
    <col min="1551" max="1551" width="15.5703125" style="50" customWidth="1"/>
    <col min="1552" max="1552" width="22.42578125" style="50" customWidth="1"/>
    <col min="1553" max="1553" width="20.28515625" style="50" customWidth="1"/>
    <col min="1554" max="1554" width="26.42578125" style="50" customWidth="1"/>
    <col min="1555" max="1555" width="20.5703125" style="50" customWidth="1"/>
    <col min="1556" max="1556" width="39.7109375" style="50" customWidth="1"/>
    <col min="1557" max="1557" width="0.140625" style="50" customWidth="1"/>
    <col min="1558" max="1797" width="9.140625" style="50"/>
    <col min="1798" max="1798" width="6.5703125" style="50" customWidth="1"/>
    <col min="1799" max="1799" width="45.140625" style="50" customWidth="1"/>
    <col min="1800" max="1800" width="17.5703125" style="50" customWidth="1"/>
    <col min="1801" max="1801" width="19" style="50" customWidth="1"/>
    <col min="1802" max="1802" width="19.5703125" style="50" customWidth="1"/>
    <col min="1803" max="1803" width="14.28515625" style="50" customWidth="1"/>
    <col min="1804" max="1804" width="12.85546875" style="50" customWidth="1"/>
    <col min="1805" max="1805" width="13.140625" style="50" customWidth="1"/>
    <col min="1806" max="1806" width="17.7109375" style="50" customWidth="1"/>
    <col min="1807" max="1807" width="15.5703125" style="50" customWidth="1"/>
    <col min="1808" max="1808" width="22.42578125" style="50" customWidth="1"/>
    <col min="1809" max="1809" width="20.28515625" style="50" customWidth="1"/>
    <col min="1810" max="1810" width="26.42578125" style="50" customWidth="1"/>
    <col min="1811" max="1811" width="20.5703125" style="50" customWidth="1"/>
    <col min="1812" max="1812" width="39.7109375" style="50" customWidth="1"/>
    <col min="1813" max="1813" width="0.140625" style="50" customWidth="1"/>
    <col min="1814" max="2053" width="9.140625" style="50"/>
    <col min="2054" max="2054" width="6.5703125" style="50" customWidth="1"/>
    <col min="2055" max="2055" width="45.140625" style="50" customWidth="1"/>
    <col min="2056" max="2056" width="17.5703125" style="50" customWidth="1"/>
    <col min="2057" max="2057" width="19" style="50" customWidth="1"/>
    <col min="2058" max="2058" width="19.5703125" style="50" customWidth="1"/>
    <col min="2059" max="2059" width="14.28515625" style="50" customWidth="1"/>
    <col min="2060" max="2060" width="12.85546875" style="50" customWidth="1"/>
    <col min="2061" max="2061" width="13.140625" style="50" customWidth="1"/>
    <col min="2062" max="2062" width="17.7109375" style="50" customWidth="1"/>
    <col min="2063" max="2063" width="15.5703125" style="50" customWidth="1"/>
    <col min="2064" max="2064" width="22.42578125" style="50" customWidth="1"/>
    <col min="2065" max="2065" width="20.28515625" style="50" customWidth="1"/>
    <col min="2066" max="2066" width="26.42578125" style="50" customWidth="1"/>
    <col min="2067" max="2067" width="20.5703125" style="50" customWidth="1"/>
    <col min="2068" max="2068" width="39.7109375" style="50" customWidth="1"/>
    <col min="2069" max="2069" width="0.140625" style="50" customWidth="1"/>
    <col min="2070" max="2309" width="9.140625" style="50"/>
    <col min="2310" max="2310" width="6.5703125" style="50" customWidth="1"/>
    <col min="2311" max="2311" width="45.140625" style="50" customWidth="1"/>
    <col min="2312" max="2312" width="17.5703125" style="50" customWidth="1"/>
    <col min="2313" max="2313" width="19" style="50" customWidth="1"/>
    <col min="2314" max="2314" width="19.5703125" style="50" customWidth="1"/>
    <col min="2315" max="2315" width="14.28515625" style="50" customWidth="1"/>
    <col min="2316" max="2316" width="12.85546875" style="50" customWidth="1"/>
    <col min="2317" max="2317" width="13.140625" style="50" customWidth="1"/>
    <col min="2318" max="2318" width="17.7109375" style="50" customWidth="1"/>
    <col min="2319" max="2319" width="15.5703125" style="50" customWidth="1"/>
    <col min="2320" max="2320" width="22.42578125" style="50" customWidth="1"/>
    <col min="2321" max="2321" width="20.28515625" style="50" customWidth="1"/>
    <col min="2322" max="2322" width="26.42578125" style="50" customWidth="1"/>
    <col min="2323" max="2323" width="20.5703125" style="50" customWidth="1"/>
    <col min="2324" max="2324" width="39.7109375" style="50" customWidth="1"/>
    <col min="2325" max="2325" width="0.140625" style="50" customWidth="1"/>
    <col min="2326" max="2565" width="9.140625" style="50"/>
    <col min="2566" max="2566" width="6.5703125" style="50" customWidth="1"/>
    <col min="2567" max="2567" width="45.140625" style="50" customWidth="1"/>
    <col min="2568" max="2568" width="17.5703125" style="50" customWidth="1"/>
    <col min="2569" max="2569" width="19" style="50" customWidth="1"/>
    <col min="2570" max="2570" width="19.5703125" style="50" customWidth="1"/>
    <col min="2571" max="2571" width="14.28515625" style="50" customWidth="1"/>
    <col min="2572" max="2572" width="12.85546875" style="50" customWidth="1"/>
    <col min="2573" max="2573" width="13.140625" style="50" customWidth="1"/>
    <col min="2574" max="2574" width="17.7109375" style="50" customWidth="1"/>
    <col min="2575" max="2575" width="15.5703125" style="50" customWidth="1"/>
    <col min="2576" max="2576" width="22.42578125" style="50" customWidth="1"/>
    <col min="2577" max="2577" width="20.28515625" style="50" customWidth="1"/>
    <col min="2578" max="2578" width="26.42578125" style="50" customWidth="1"/>
    <col min="2579" max="2579" width="20.5703125" style="50" customWidth="1"/>
    <col min="2580" max="2580" width="39.7109375" style="50" customWidth="1"/>
    <col min="2581" max="2581" width="0.140625" style="50" customWidth="1"/>
    <col min="2582" max="2821" width="9.140625" style="50"/>
    <col min="2822" max="2822" width="6.5703125" style="50" customWidth="1"/>
    <col min="2823" max="2823" width="45.140625" style="50" customWidth="1"/>
    <col min="2824" max="2824" width="17.5703125" style="50" customWidth="1"/>
    <col min="2825" max="2825" width="19" style="50" customWidth="1"/>
    <col min="2826" max="2826" width="19.5703125" style="50" customWidth="1"/>
    <col min="2827" max="2827" width="14.28515625" style="50" customWidth="1"/>
    <col min="2828" max="2828" width="12.85546875" style="50" customWidth="1"/>
    <col min="2829" max="2829" width="13.140625" style="50" customWidth="1"/>
    <col min="2830" max="2830" width="17.7109375" style="50" customWidth="1"/>
    <col min="2831" max="2831" width="15.5703125" style="50" customWidth="1"/>
    <col min="2832" max="2832" width="22.42578125" style="50" customWidth="1"/>
    <col min="2833" max="2833" width="20.28515625" style="50" customWidth="1"/>
    <col min="2834" max="2834" width="26.42578125" style="50" customWidth="1"/>
    <col min="2835" max="2835" width="20.5703125" style="50" customWidth="1"/>
    <col min="2836" max="2836" width="39.7109375" style="50" customWidth="1"/>
    <col min="2837" max="2837" width="0.140625" style="50" customWidth="1"/>
    <col min="2838" max="3077" width="9.140625" style="50"/>
    <col min="3078" max="3078" width="6.5703125" style="50" customWidth="1"/>
    <col min="3079" max="3079" width="45.140625" style="50" customWidth="1"/>
    <col min="3080" max="3080" width="17.5703125" style="50" customWidth="1"/>
    <col min="3081" max="3081" width="19" style="50" customWidth="1"/>
    <col min="3082" max="3082" width="19.5703125" style="50" customWidth="1"/>
    <col min="3083" max="3083" width="14.28515625" style="50" customWidth="1"/>
    <col min="3084" max="3084" width="12.85546875" style="50" customWidth="1"/>
    <col min="3085" max="3085" width="13.140625" style="50" customWidth="1"/>
    <col min="3086" max="3086" width="17.7109375" style="50" customWidth="1"/>
    <col min="3087" max="3087" width="15.5703125" style="50" customWidth="1"/>
    <col min="3088" max="3088" width="22.42578125" style="50" customWidth="1"/>
    <col min="3089" max="3089" width="20.28515625" style="50" customWidth="1"/>
    <col min="3090" max="3090" width="26.42578125" style="50" customWidth="1"/>
    <col min="3091" max="3091" width="20.5703125" style="50" customWidth="1"/>
    <col min="3092" max="3092" width="39.7109375" style="50" customWidth="1"/>
    <col min="3093" max="3093" width="0.140625" style="50" customWidth="1"/>
    <col min="3094" max="3333" width="9.140625" style="50"/>
    <col min="3334" max="3334" width="6.5703125" style="50" customWidth="1"/>
    <col min="3335" max="3335" width="45.140625" style="50" customWidth="1"/>
    <col min="3336" max="3336" width="17.5703125" style="50" customWidth="1"/>
    <col min="3337" max="3337" width="19" style="50" customWidth="1"/>
    <col min="3338" max="3338" width="19.5703125" style="50" customWidth="1"/>
    <col min="3339" max="3339" width="14.28515625" style="50" customWidth="1"/>
    <col min="3340" max="3340" width="12.85546875" style="50" customWidth="1"/>
    <col min="3341" max="3341" width="13.140625" style="50" customWidth="1"/>
    <col min="3342" max="3342" width="17.7109375" style="50" customWidth="1"/>
    <col min="3343" max="3343" width="15.5703125" style="50" customWidth="1"/>
    <col min="3344" max="3344" width="22.42578125" style="50" customWidth="1"/>
    <col min="3345" max="3345" width="20.28515625" style="50" customWidth="1"/>
    <col min="3346" max="3346" width="26.42578125" style="50" customWidth="1"/>
    <col min="3347" max="3347" width="20.5703125" style="50" customWidth="1"/>
    <col min="3348" max="3348" width="39.7109375" style="50" customWidth="1"/>
    <col min="3349" max="3349" width="0.140625" style="50" customWidth="1"/>
    <col min="3350" max="3589" width="9.140625" style="50"/>
    <col min="3590" max="3590" width="6.5703125" style="50" customWidth="1"/>
    <col min="3591" max="3591" width="45.140625" style="50" customWidth="1"/>
    <col min="3592" max="3592" width="17.5703125" style="50" customWidth="1"/>
    <col min="3593" max="3593" width="19" style="50" customWidth="1"/>
    <col min="3594" max="3594" width="19.5703125" style="50" customWidth="1"/>
    <col min="3595" max="3595" width="14.28515625" style="50" customWidth="1"/>
    <col min="3596" max="3596" width="12.85546875" style="50" customWidth="1"/>
    <col min="3597" max="3597" width="13.140625" style="50" customWidth="1"/>
    <col min="3598" max="3598" width="17.7109375" style="50" customWidth="1"/>
    <col min="3599" max="3599" width="15.5703125" style="50" customWidth="1"/>
    <col min="3600" max="3600" width="22.42578125" style="50" customWidth="1"/>
    <col min="3601" max="3601" width="20.28515625" style="50" customWidth="1"/>
    <col min="3602" max="3602" width="26.42578125" style="50" customWidth="1"/>
    <col min="3603" max="3603" width="20.5703125" style="50" customWidth="1"/>
    <col min="3604" max="3604" width="39.7109375" style="50" customWidth="1"/>
    <col min="3605" max="3605" width="0.140625" style="50" customWidth="1"/>
    <col min="3606" max="3845" width="9.140625" style="50"/>
    <col min="3846" max="3846" width="6.5703125" style="50" customWidth="1"/>
    <col min="3847" max="3847" width="45.140625" style="50" customWidth="1"/>
    <col min="3848" max="3848" width="17.5703125" style="50" customWidth="1"/>
    <col min="3849" max="3849" width="19" style="50" customWidth="1"/>
    <col min="3850" max="3850" width="19.5703125" style="50" customWidth="1"/>
    <col min="3851" max="3851" width="14.28515625" style="50" customWidth="1"/>
    <col min="3852" max="3852" width="12.85546875" style="50" customWidth="1"/>
    <col min="3853" max="3853" width="13.140625" style="50" customWidth="1"/>
    <col min="3854" max="3854" width="17.7109375" style="50" customWidth="1"/>
    <col min="3855" max="3855" width="15.5703125" style="50" customWidth="1"/>
    <col min="3856" max="3856" width="22.42578125" style="50" customWidth="1"/>
    <col min="3857" max="3857" width="20.28515625" style="50" customWidth="1"/>
    <col min="3858" max="3858" width="26.42578125" style="50" customWidth="1"/>
    <col min="3859" max="3859" width="20.5703125" style="50" customWidth="1"/>
    <col min="3860" max="3860" width="39.7109375" style="50" customWidth="1"/>
    <col min="3861" max="3861" width="0.140625" style="50" customWidth="1"/>
    <col min="3862" max="4101" width="9.140625" style="50"/>
    <col min="4102" max="4102" width="6.5703125" style="50" customWidth="1"/>
    <col min="4103" max="4103" width="45.140625" style="50" customWidth="1"/>
    <col min="4104" max="4104" width="17.5703125" style="50" customWidth="1"/>
    <col min="4105" max="4105" width="19" style="50" customWidth="1"/>
    <col min="4106" max="4106" width="19.5703125" style="50" customWidth="1"/>
    <col min="4107" max="4107" width="14.28515625" style="50" customWidth="1"/>
    <col min="4108" max="4108" width="12.85546875" style="50" customWidth="1"/>
    <col min="4109" max="4109" width="13.140625" style="50" customWidth="1"/>
    <col min="4110" max="4110" width="17.7109375" style="50" customWidth="1"/>
    <col min="4111" max="4111" width="15.5703125" style="50" customWidth="1"/>
    <col min="4112" max="4112" width="22.42578125" style="50" customWidth="1"/>
    <col min="4113" max="4113" width="20.28515625" style="50" customWidth="1"/>
    <col min="4114" max="4114" width="26.42578125" style="50" customWidth="1"/>
    <col min="4115" max="4115" width="20.5703125" style="50" customWidth="1"/>
    <col min="4116" max="4116" width="39.7109375" style="50" customWidth="1"/>
    <col min="4117" max="4117" width="0.140625" style="50" customWidth="1"/>
    <col min="4118" max="4357" width="9.140625" style="50"/>
    <col min="4358" max="4358" width="6.5703125" style="50" customWidth="1"/>
    <col min="4359" max="4359" width="45.140625" style="50" customWidth="1"/>
    <col min="4360" max="4360" width="17.5703125" style="50" customWidth="1"/>
    <col min="4361" max="4361" width="19" style="50" customWidth="1"/>
    <col min="4362" max="4362" width="19.5703125" style="50" customWidth="1"/>
    <col min="4363" max="4363" width="14.28515625" style="50" customWidth="1"/>
    <col min="4364" max="4364" width="12.85546875" style="50" customWidth="1"/>
    <col min="4365" max="4365" width="13.140625" style="50" customWidth="1"/>
    <col min="4366" max="4366" width="17.7109375" style="50" customWidth="1"/>
    <col min="4367" max="4367" width="15.5703125" style="50" customWidth="1"/>
    <col min="4368" max="4368" width="22.42578125" style="50" customWidth="1"/>
    <col min="4369" max="4369" width="20.28515625" style="50" customWidth="1"/>
    <col min="4370" max="4370" width="26.42578125" style="50" customWidth="1"/>
    <col min="4371" max="4371" width="20.5703125" style="50" customWidth="1"/>
    <col min="4372" max="4372" width="39.7109375" style="50" customWidth="1"/>
    <col min="4373" max="4373" width="0.140625" style="50" customWidth="1"/>
    <col min="4374" max="4613" width="9.140625" style="50"/>
    <col min="4614" max="4614" width="6.5703125" style="50" customWidth="1"/>
    <col min="4615" max="4615" width="45.140625" style="50" customWidth="1"/>
    <col min="4616" max="4616" width="17.5703125" style="50" customWidth="1"/>
    <col min="4617" max="4617" width="19" style="50" customWidth="1"/>
    <col min="4618" max="4618" width="19.5703125" style="50" customWidth="1"/>
    <col min="4619" max="4619" width="14.28515625" style="50" customWidth="1"/>
    <col min="4620" max="4620" width="12.85546875" style="50" customWidth="1"/>
    <col min="4621" max="4621" width="13.140625" style="50" customWidth="1"/>
    <col min="4622" max="4622" width="17.7109375" style="50" customWidth="1"/>
    <col min="4623" max="4623" width="15.5703125" style="50" customWidth="1"/>
    <col min="4624" max="4624" width="22.42578125" style="50" customWidth="1"/>
    <col min="4625" max="4625" width="20.28515625" style="50" customWidth="1"/>
    <col min="4626" max="4626" width="26.42578125" style="50" customWidth="1"/>
    <col min="4627" max="4627" width="20.5703125" style="50" customWidth="1"/>
    <col min="4628" max="4628" width="39.7109375" style="50" customWidth="1"/>
    <col min="4629" max="4629" width="0.140625" style="50" customWidth="1"/>
    <col min="4630" max="4869" width="9.140625" style="50"/>
    <col min="4870" max="4870" width="6.5703125" style="50" customWidth="1"/>
    <col min="4871" max="4871" width="45.140625" style="50" customWidth="1"/>
    <col min="4872" max="4872" width="17.5703125" style="50" customWidth="1"/>
    <col min="4873" max="4873" width="19" style="50" customWidth="1"/>
    <col min="4874" max="4874" width="19.5703125" style="50" customWidth="1"/>
    <col min="4875" max="4875" width="14.28515625" style="50" customWidth="1"/>
    <col min="4876" max="4876" width="12.85546875" style="50" customWidth="1"/>
    <col min="4877" max="4877" width="13.140625" style="50" customWidth="1"/>
    <col min="4878" max="4878" width="17.7109375" style="50" customWidth="1"/>
    <col min="4879" max="4879" width="15.5703125" style="50" customWidth="1"/>
    <col min="4880" max="4880" width="22.42578125" style="50" customWidth="1"/>
    <col min="4881" max="4881" width="20.28515625" style="50" customWidth="1"/>
    <col min="4882" max="4882" width="26.42578125" style="50" customWidth="1"/>
    <col min="4883" max="4883" width="20.5703125" style="50" customWidth="1"/>
    <col min="4884" max="4884" width="39.7109375" style="50" customWidth="1"/>
    <col min="4885" max="4885" width="0.140625" style="50" customWidth="1"/>
    <col min="4886" max="5125" width="9.140625" style="50"/>
    <col min="5126" max="5126" width="6.5703125" style="50" customWidth="1"/>
    <col min="5127" max="5127" width="45.140625" style="50" customWidth="1"/>
    <col min="5128" max="5128" width="17.5703125" style="50" customWidth="1"/>
    <col min="5129" max="5129" width="19" style="50" customWidth="1"/>
    <col min="5130" max="5130" width="19.5703125" style="50" customWidth="1"/>
    <col min="5131" max="5131" width="14.28515625" style="50" customWidth="1"/>
    <col min="5132" max="5132" width="12.85546875" style="50" customWidth="1"/>
    <col min="5133" max="5133" width="13.140625" style="50" customWidth="1"/>
    <col min="5134" max="5134" width="17.7109375" style="50" customWidth="1"/>
    <col min="5135" max="5135" width="15.5703125" style="50" customWidth="1"/>
    <col min="5136" max="5136" width="22.42578125" style="50" customWidth="1"/>
    <col min="5137" max="5137" width="20.28515625" style="50" customWidth="1"/>
    <col min="5138" max="5138" width="26.42578125" style="50" customWidth="1"/>
    <col min="5139" max="5139" width="20.5703125" style="50" customWidth="1"/>
    <col min="5140" max="5140" width="39.7109375" style="50" customWidth="1"/>
    <col min="5141" max="5141" width="0.140625" style="50" customWidth="1"/>
    <col min="5142" max="5381" width="9.140625" style="50"/>
    <col min="5382" max="5382" width="6.5703125" style="50" customWidth="1"/>
    <col min="5383" max="5383" width="45.140625" style="50" customWidth="1"/>
    <col min="5384" max="5384" width="17.5703125" style="50" customWidth="1"/>
    <col min="5385" max="5385" width="19" style="50" customWidth="1"/>
    <col min="5386" max="5386" width="19.5703125" style="50" customWidth="1"/>
    <col min="5387" max="5387" width="14.28515625" style="50" customWidth="1"/>
    <col min="5388" max="5388" width="12.85546875" style="50" customWidth="1"/>
    <col min="5389" max="5389" width="13.140625" style="50" customWidth="1"/>
    <col min="5390" max="5390" width="17.7109375" style="50" customWidth="1"/>
    <col min="5391" max="5391" width="15.5703125" style="50" customWidth="1"/>
    <col min="5392" max="5392" width="22.42578125" style="50" customWidth="1"/>
    <col min="5393" max="5393" width="20.28515625" style="50" customWidth="1"/>
    <col min="5394" max="5394" width="26.42578125" style="50" customWidth="1"/>
    <col min="5395" max="5395" width="20.5703125" style="50" customWidth="1"/>
    <col min="5396" max="5396" width="39.7109375" style="50" customWidth="1"/>
    <col min="5397" max="5397" width="0.140625" style="50" customWidth="1"/>
    <col min="5398" max="5637" width="9.140625" style="50"/>
    <col min="5638" max="5638" width="6.5703125" style="50" customWidth="1"/>
    <col min="5639" max="5639" width="45.140625" style="50" customWidth="1"/>
    <col min="5640" max="5640" width="17.5703125" style="50" customWidth="1"/>
    <col min="5641" max="5641" width="19" style="50" customWidth="1"/>
    <col min="5642" max="5642" width="19.5703125" style="50" customWidth="1"/>
    <col min="5643" max="5643" width="14.28515625" style="50" customWidth="1"/>
    <col min="5644" max="5644" width="12.85546875" style="50" customWidth="1"/>
    <col min="5645" max="5645" width="13.140625" style="50" customWidth="1"/>
    <col min="5646" max="5646" width="17.7109375" style="50" customWidth="1"/>
    <col min="5647" max="5647" width="15.5703125" style="50" customWidth="1"/>
    <col min="5648" max="5648" width="22.42578125" style="50" customWidth="1"/>
    <col min="5649" max="5649" width="20.28515625" style="50" customWidth="1"/>
    <col min="5650" max="5650" width="26.42578125" style="50" customWidth="1"/>
    <col min="5651" max="5651" width="20.5703125" style="50" customWidth="1"/>
    <col min="5652" max="5652" width="39.7109375" style="50" customWidth="1"/>
    <col min="5653" max="5653" width="0.140625" style="50" customWidth="1"/>
    <col min="5654" max="5893" width="9.140625" style="50"/>
    <col min="5894" max="5894" width="6.5703125" style="50" customWidth="1"/>
    <col min="5895" max="5895" width="45.140625" style="50" customWidth="1"/>
    <col min="5896" max="5896" width="17.5703125" style="50" customWidth="1"/>
    <col min="5897" max="5897" width="19" style="50" customWidth="1"/>
    <col min="5898" max="5898" width="19.5703125" style="50" customWidth="1"/>
    <col min="5899" max="5899" width="14.28515625" style="50" customWidth="1"/>
    <col min="5900" max="5900" width="12.85546875" style="50" customWidth="1"/>
    <col min="5901" max="5901" width="13.140625" style="50" customWidth="1"/>
    <col min="5902" max="5902" width="17.7109375" style="50" customWidth="1"/>
    <col min="5903" max="5903" width="15.5703125" style="50" customWidth="1"/>
    <col min="5904" max="5904" width="22.42578125" style="50" customWidth="1"/>
    <col min="5905" max="5905" width="20.28515625" style="50" customWidth="1"/>
    <col min="5906" max="5906" width="26.42578125" style="50" customWidth="1"/>
    <col min="5907" max="5907" width="20.5703125" style="50" customWidth="1"/>
    <col min="5908" max="5908" width="39.7109375" style="50" customWidth="1"/>
    <col min="5909" max="5909" width="0.140625" style="50" customWidth="1"/>
    <col min="5910" max="6149" width="9.140625" style="50"/>
    <col min="6150" max="6150" width="6.5703125" style="50" customWidth="1"/>
    <col min="6151" max="6151" width="45.140625" style="50" customWidth="1"/>
    <col min="6152" max="6152" width="17.5703125" style="50" customWidth="1"/>
    <col min="6153" max="6153" width="19" style="50" customWidth="1"/>
    <col min="6154" max="6154" width="19.5703125" style="50" customWidth="1"/>
    <col min="6155" max="6155" width="14.28515625" style="50" customWidth="1"/>
    <col min="6156" max="6156" width="12.85546875" style="50" customWidth="1"/>
    <col min="6157" max="6157" width="13.140625" style="50" customWidth="1"/>
    <col min="6158" max="6158" width="17.7109375" style="50" customWidth="1"/>
    <col min="6159" max="6159" width="15.5703125" style="50" customWidth="1"/>
    <col min="6160" max="6160" width="22.42578125" style="50" customWidth="1"/>
    <col min="6161" max="6161" width="20.28515625" style="50" customWidth="1"/>
    <col min="6162" max="6162" width="26.42578125" style="50" customWidth="1"/>
    <col min="6163" max="6163" width="20.5703125" style="50" customWidth="1"/>
    <col min="6164" max="6164" width="39.7109375" style="50" customWidth="1"/>
    <col min="6165" max="6165" width="0.140625" style="50" customWidth="1"/>
    <col min="6166" max="6405" width="9.140625" style="50"/>
    <col min="6406" max="6406" width="6.5703125" style="50" customWidth="1"/>
    <col min="6407" max="6407" width="45.140625" style="50" customWidth="1"/>
    <col min="6408" max="6408" width="17.5703125" style="50" customWidth="1"/>
    <col min="6409" max="6409" width="19" style="50" customWidth="1"/>
    <col min="6410" max="6410" width="19.5703125" style="50" customWidth="1"/>
    <col min="6411" max="6411" width="14.28515625" style="50" customWidth="1"/>
    <col min="6412" max="6412" width="12.85546875" style="50" customWidth="1"/>
    <col min="6413" max="6413" width="13.140625" style="50" customWidth="1"/>
    <col min="6414" max="6414" width="17.7109375" style="50" customWidth="1"/>
    <col min="6415" max="6415" width="15.5703125" style="50" customWidth="1"/>
    <col min="6416" max="6416" width="22.42578125" style="50" customWidth="1"/>
    <col min="6417" max="6417" width="20.28515625" style="50" customWidth="1"/>
    <col min="6418" max="6418" width="26.42578125" style="50" customWidth="1"/>
    <col min="6419" max="6419" width="20.5703125" style="50" customWidth="1"/>
    <col min="6420" max="6420" width="39.7109375" style="50" customWidth="1"/>
    <col min="6421" max="6421" width="0.140625" style="50" customWidth="1"/>
    <col min="6422" max="6661" width="9.140625" style="50"/>
    <col min="6662" max="6662" width="6.5703125" style="50" customWidth="1"/>
    <col min="6663" max="6663" width="45.140625" style="50" customWidth="1"/>
    <col min="6664" max="6664" width="17.5703125" style="50" customWidth="1"/>
    <col min="6665" max="6665" width="19" style="50" customWidth="1"/>
    <col min="6666" max="6666" width="19.5703125" style="50" customWidth="1"/>
    <col min="6667" max="6667" width="14.28515625" style="50" customWidth="1"/>
    <col min="6668" max="6668" width="12.85546875" style="50" customWidth="1"/>
    <col min="6669" max="6669" width="13.140625" style="50" customWidth="1"/>
    <col min="6670" max="6670" width="17.7109375" style="50" customWidth="1"/>
    <col min="6671" max="6671" width="15.5703125" style="50" customWidth="1"/>
    <col min="6672" max="6672" width="22.42578125" style="50" customWidth="1"/>
    <col min="6673" max="6673" width="20.28515625" style="50" customWidth="1"/>
    <col min="6674" max="6674" width="26.42578125" style="50" customWidth="1"/>
    <col min="6675" max="6675" width="20.5703125" style="50" customWidth="1"/>
    <col min="6676" max="6676" width="39.7109375" style="50" customWidth="1"/>
    <col min="6677" max="6677" width="0.140625" style="50" customWidth="1"/>
    <col min="6678" max="6917" width="9.140625" style="50"/>
    <col min="6918" max="6918" width="6.5703125" style="50" customWidth="1"/>
    <col min="6919" max="6919" width="45.140625" style="50" customWidth="1"/>
    <col min="6920" max="6920" width="17.5703125" style="50" customWidth="1"/>
    <col min="6921" max="6921" width="19" style="50" customWidth="1"/>
    <col min="6922" max="6922" width="19.5703125" style="50" customWidth="1"/>
    <col min="6923" max="6923" width="14.28515625" style="50" customWidth="1"/>
    <col min="6924" max="6924" width="12.85546875" style="50" customWidth="1"/>
    <col min="6925" max="6925" width="13.140625" style="50" customWidth="1"/>
    <col min="6926" max="6926" width="17.7109375" style="50" customWidth="1"/>
    <col min="6927" max="6927" width="15.5703125" style="50" customWidth="1"/>
    <col min="6928" max="6928" width="22.42578125" style="50" customWidth="1"/>
    <col min="6929" max="6929" width="20.28515625" style="50" customWidth="1"/>
    <col min="6930" max="6930" width="26.42578125" style="50" customWidth="1"/>
    <col min="6931" max="6931" width="20.5703125" style="50" customWidth="1"/>
    <col min="6932" max="6932" width="39.7109375" style="50" customWidth="1"/>
    <col min="6933" max="6933" width="0.140625" style="50" customWidth="1"/>
    <col min="6934" max="7173" width="9.140625" style="50"/>
    <col min="7174" max="7174" width="6.5703125" style="50" customWidth="1"/>
    <col min="7175" max="7175" width="45.140625" style="50" customWidth="1"/>
    <col min="7176" max="7176" width="17.5703125" style="50" customWidth="1"/>
    <col min="7177" max="7177" width="19" style="50" customWidth="1"/>
    <col min="7178" max="7178" width="19.5703125" style="50" customWidth="1"/>
    <col min="7179" max="7179" width="14.28515625" style="50" customWidth="1"/>
    <col min="7180" max="7180" width="12.85546875" style="50" customWidth="1"/>
    <col min="7181" max="7181" width="13.140625" style="50" customWidth="1"/>
    <col min="7182" max="7182" width="17.7109375" style="50" customWidth="1"/>
    <col min="7183" max="7183" width="15.5703125" style="50" customWidth="1"/>
    <col min="7184" max="7184" width="22.42578125" style="50" customWidth="1"/>
    <col min="7185" max="7185" width="20.28515625" style="50" customWidth="1"/>
    <col min="7186" max="7186" width="26.42578125" style="50" customWidth="1"/>
    <col min="7187" max="7187" width="20.5703125" style="50" customWidth="1"/>
    <col min="7188" max="7188" width="39.7109375" style="50" customWidth="1"/>
    <col min="7189" max="7189" width="0.140625" style="50" customWidth="1"/>
    <col min="7190" max="7429" width="9.140625" style="50"/>
    <col min="7430" max="7430" width="6.5703125" style="50" customWidth="1"/>
    <col min="7431" max="7431" width="45.140625" style="50" customWidth="1"/>
    <col min="7432" max="7432" width="17.5703125" style="50" customWidth="1"/>
    <col min="7433" max="7433" width="19" style="50" customWidth="1"/>
    <col min="7434" max="7434" width="19.5703125" style="50" customWidth="1"/>
    <col min="7435" max="7435" width="14.28515625" style="50" customWidth="1"/>
    <col min="7436" max="7436" width="12.85546875" style="50" customWidth="1"/>
    <col min="7437" max="7437" width="13.140625" style="50" customWidth="1"/>
    <col min="7438" max="7438" width="17.7109375" style="50" customWidth="1"/>
    <col min="7439" max="7439" width="15.5703125" style="50" customWidth="1"/>
    <col min="7440" max="7440" width="22.42578125" style="50" customWidth="1"/>
    <col min="7441" max="7441" width="20.28515625" style="50" customWidth="1"/>
    <col min="7442" max="7442" width="26.42578125" style="50" customWidth="1"/>
    <col min="7443" max="7443" width="20.5703125" style="50" customWidth="1"/>
    <col min="7444" max="7444" width="39.7109375" style="50" customWidth="1"/>
    <col min="7445" max="7445" width="0.140625" style="50" customWidth="1"/>
    <col min="7446" max="7685" width="9.140625" style="50"/>
    <col min="7686" max="7686" width="6.5703125" style="50" customWidth="1"/>
    <col min="7687" max="7687" width="45.140625" style="50" customWidth="1"/>
    <col min="7688" max="7688" width="17.5703125" style="50" customWidth="1"/>
    <col min="7689" max="7689" width="19" style="50" customWidth="1"/>
    <col min="7690" max="7690" width="19.5703125" style="50" customWidth="1"/>
    <col min="7691" max="7691" width="14.28515625" style="50" customWidth="1"/>
    <col min="7692" max="7692" width="12.85546875" style="50" customWidth="1"/>
    <col min="7693" max="7693" width="13.140625" style="50" customWidth="1"/>
    <col min="7694" max="7694" width="17.7109375" style="50" customWidth="1"/>
    <col min="7695" max="7695" width="15.5703125" style="50" customWidth="1"/>
    <col min="7696" max="7696" width="22.42578125" style="50" customWidth="1"/>
    <col min="7697" max="7697" width="20.28515625" style="50" customWidth="1"/>
    <col min="7698" max="7698" width="26.42578125" style="50" customWidth="1"/>
    <col min="7699" max="7699" width="20.5703125" style="50" customWidth="1"/>
    <col min="7700" max="7700" width="39.7109375" style="50" customWidth="1"/>
    <col min="7701" max="7701" width="0.140625" style="50" customWidth="1"/>
    <col min="7702" max="7941" width="9.140625" style="50"/>
    <col min="7942" max="7942" width="6.5703125" style="50" customWidth="1"/>
    <col min="7943" max="7943" width="45.140625" style="50" customWidth="1"/>
    <col min="7944" max="7944" width="17.5703125" style="50" customWidth="1"/>
    <col min="7945" max="7945" width="19" style="50" customWidth="1"/>
    <col min="7946" max="7946" width="19.5703125" style="50" customWidth="1"/>
    <col min="7947" max="7947" width="14.28515625" style="50" customWidth="1"/>
    <col min="7948" max="7948" width="12.85546875" style="50" customWidth="1"/>
    <col min="7949" max="7949" width="13.140625" style="50" customWidth="1"/>
    <col min="7950" max="7950" width="17.7109375" style="50" customWidth="1"/>
    <col min="7951" max="7951" width="15.5703125" style="50" customWidth="1"/>
    <col min="7952" max="7952" width="22.42578125" style="50" customWidth="1"/>
    <col min="7953" max="7953" width="20.28515625" style="50" customWidth="1"/>
    <col min="7954" max="7954" width="26.42578125" style="50" customWidth="1"/>
    <col min="7955" max="7955" width="20.5703125" style="50" customWidth="1"/>
    <col min="7956" max="7956" width="39.7109375" style="50" customWidth="1"/>
    <col min="7957" max="7957" width="0.140625" style="50" customWidth="1"/>
    <col min="7958" max="8197" width="9.140625" style="50"/>
    <col min="8198" max="8198" width="6.5703125" style="50" customWidth="1"/>
    <col min="8199" max="8199" width="45.140625" style="50" customWidth="1"/>
    <col min="8200" max="8200" width="17.5703125" style="50" customWidth="1"/>
    <col min="8201" max="8201" width="19" style="50" customWidth="1"/>
    <col min="8202" max="8202" width="19.5703125" style="50" customWidth="1"/>
    <col min="8203" max="8203" width="14.28515625" style="50" customWidth="1"/>
    <col min="8204" max="8204" width="12.85546875" style="50" customWidth="1"/>
    <col min="8205" max="8205" width="13.140625" style="50" customWidth="1"/>
    <col min="8206" max="8206" width="17.7109375" style="50" customWidth="1"/>
    <col min="8207" max="8207" width="15.5703125" style="50" customWidth="1"/>
    <col min="8208" max="8208" width="22.42578125" style="50" customWidth="1"/>
    <col min="8209" max="8209" width="20.28515625" style="50" customWidth="1"/>
    <col min="8210" max="8210" width="26.42578125" style="50" customWidth="1"/>
    <col min="8211" max="8211" width="20.5703125" style="50" customWidth="1"/>
    <col min="8212" max="8212" width="39.7109375" style="50" customWidth="1"/>
    <col min="8213" max="8213" width="0.140625" style="50" customWidth="1"/>
    <col min="8214" max="8453" width="9.140625" style="50"/>
    <col min="8454" max="8454" width="6.5703125" style="50" customWidth="1"/>
    <col min="8455" max="8455" width="45.140625" style="50" customWidth="1"/>
    <col min="8456" max="8456" width="17.5703125" style="50" customWidth="1"/>
    <col min="8457" max="8457" width="19" style="50" customWidth="1"/>
    <col min="8458" max="8458" width="19.5703125" style="50" customWidth="1"/>
    <col min="8459" max="8459" width="14.28515625" style="50" customWidth="1"/>
    <col min="8460" max="8460" width="12.85546875" style="50" customWidth="1"/>
    <col min="8461" max="8461" width="13.140625" style="50" customWidth="1"/>
    <col min="8462" max="8462" width="17.7109375" style="50" customWidth="1"/>
    <col min="8463" max="8463" width="15.5703125" style="50" customWidth="1"/>
    <col min="8464" max="8464" width="22.42578125" style="50" customWidth="1"/>
    <col min="8465" max="8465" width="20.28515625" style="50" customWidth="1"/>
    <col min="8466" max="8466" width="26.42578125" style="50" customWidth="1"/>
    <col min="8467" max="8467" width="20.5703125" style="50" customWidth="1"/>
    <col min="8468" max="8468" width="39.7109375" style="50" customWidth="1"/>
    <col min="8469" max="8469" width="0.140625" style="50" customWidth="1"/>
    <col min="8470" max="8709" width="9.140625" style="50"/>
    <col min="8710" max="8710" width="6.5703125" style="50" customWidth="1"/>
    <col min="8711" max="8711" width="45.140625" style="50" customWidth="1"/>
    <col min="8712" max="8712" width="17.5703125" style="50" customWidth="1"/>
    <col min="8713" max="8713" width="19" style="50" customWidth="1"/>
    <col min="8714" max="8714" width="19.5703125" style="50" customWidth="1"/>
    <col min="8715" max="8715" width="14.28515625" style="50" customWidth="1"/>
    <col min="8716" max="8716" width="12.85546875" style="50" customWidth="1"/>
    <col min="8717" max="8717" width="13.140625" style="50" customWidth="1"/>
    <col min="8718" max="8718" width="17.7109375" style="50" customWidth="1"/>
    <col min="8719" max="8719" width="15.5703125" style="50" customWidth="1"/>
    <col min="8720" max="8720" width="22.42578125" style="50" customWidth="1"/>
    <col min="8721" max="8721" width="20.28515625" style="50" customWidth="1"/>
    <col min="8722" max="8722" width="26.42578125" style="50" customWidth="1"/>
    <col min="8723" max="8723" width="20.5703125" style="50" customWidth="1"/>
    <col min="8724" max="8724" width="39.7109375" style="50" customWidth="1"/>
    <col min="8725" max="8725" width="0.140625" style="50" customWidth="1"/>
    <col min="8726" max="8965" width="9.140625" style="50"/>
    <col min="8966" max="8966" width="6.5703125" style="50" customWidth="1"/>
    <col min="8967" max="8967" width="45.140625" style="50" customWidth="1"/>
    <col min="8968" max="8968" width="17.5703125" style="50" customWidth="1"/>
    <col min="8969" max="8969" width="19" style="50" customWidth="1"/>
    <col min="8970" max="8970" width="19.5703125" style="50" customWidth="1"/>
    <col min="8971" max="8971" width="14.28515625" style="50" customWidth="1"/>
    <col min="8972" max="8972" width="12.85546875" style="50" customWidth="1"/>
    <col min="8973" max="8973" width="13.140625" style="50" customWidth="1"/>
    <col min="8974" max="8974" width="17.7109375" style="50" customWidth="1"/>
    <col min="8975" max="8975" width="15.5703125" style="50" customWidth="1"/>
    <col min="8976" max="8976" width="22.42578125" style="50" customWidth="1"/>
    <col min="8977" max="8977" width="20.28515625" style="50" customWidth="1"/>
    <col min="8978" max="8978" width="26.42578125" style="50" customWidth="1"/>
    <col min="8979" max="8979" width="20.5703125" style="50" customWidth="1"/>
    <col min="8980" max="8980" width="39.7109375" style="50" customWidth="1"/>
    <col min="8981" max="8981" width="0.140625" style="50" customWidth="1"/>
    <col min="8982" max="9221" width="9.140625" style="50"/>
    <col min="9222" max="9222" width="6.5703125" style="50" customWidth="1"/>
    <col min="9223" max="9223" width="45.140625" style="50" customWidth="1"/>
    <col min="9224" max="9224" width="17.5703125" style="50" customWidth="1"/>
    <col min="9225" max="9225" width="19" style="50" customWidth="1"/>
    <col min="9226" max="9226" width="19.5703125" style="50" customWidth="1"/>
    <col min="9227" max="9227" width="14.28515625" style="50" customWidth="1"/>
    <col min="9228" max="9228" width="12.85546875" style="50" customWidth="1"/>
    <col min="9229" max="9229" width="13.140625" style="50" customWidth="1"/>
    <col min="9230" max="9230" width="17.7109375" style="50" customWidth="1"/>
    <col min="9231" max="9231" width="15.5703125" style="50" customWidth="1"/>
    <col min="9232" max="9232" width="22.42578125" style="50" customWidth="1"/>
    <col min="9233" max="9233" width="20.28515625" style="50" customWidth="1"/>
    <col min="9234" max="9234" width="26.42578125" style="50" customWidth="1"/>
    <col min="9235" max="9235" width="20.5703125" style="50" customWidth="1"/>
    <col min="9236" max="9236" width="39.7109375" style="50" customWidth="1"/>
    <col min="9237" max="9237" width="0.140625" style="50" customWidth="1"/>
    <col min="9238" max="9477" width="9.140625" style="50"/>
    <col min="9478" max="9478" width="6.5703125" style="50" customWidth="1"/>
    <col min="9479" max="9479" width="45.140625" style="50" customWidth="1"/>
    <col min="9480" max="9480" width="17.5703125" style="50" customWidth="1"/>
    <col min="9481" max="9481" width="19" style="50" customWidth="1"/>
    <col min="9482" max="9482" width="19.5703125" style="50" customWidth="1"/>
    <col min="9483" max="9483" width="14.28515625" style="50" customWidth="1"/>
    <col min="9484" max="9484" width="12.85546875" style="50" customWidth="1"/>
    <col min="9485" max="9485" width="13.140625" style="50" customWidth="1"/>
    <col min="9486" max="9486" width="17.7109375" style="50" customWidth="1"/>
    <col min="9487" max="9487" width="15.5703125" style="50" customWidth="1"/>
    <col min="9488" max="9488" width="22.42578125" style="50" customWidth="1"/>
    <col min="9489" max="9489" width="20.28515625" style="50" customWidth="1"/>
    <col min="9490" max="9490" width="26.42578125" style="50" customWidth="1"/>
    <col min="9491" max="9491" width="20.5703125" style="50" customWidth="1"/>
    <col min="9492" max="9492" width="39.7109375" style="50" customWidth="1"/>
    <col min="9493" max="9493" width="0.140625" style="50" customWidth="1"/>
    <col min="9494" max="9733" width="9.140625" style="50"/>
    <col min="9734" max="9734" width="6.5703125" style="50" customWidth="1"/>
    <col min="9735" max="9735" width="45.140625" style="50" customWidth="1"/>
    <col min="9736" max="9736" width="17.5703125" style="50" customWidth="1"/>
    <col min="9737" max="9737" width="19" style="50" customWidth="1"/>
    <col min="9738" max="9738" width="19.5703125" style="50" customWidth="1"/>
    <col min="9739" max="9739" width="14.28515625" style="50" customWidth="1"/>
    <col min="9740" max="9740" width="12.85546875" style="50" customWidth="1"/>
    <col min="9741" max="9741" width="13.140625" style="50" customWidth="1"/>
    <col min="9742" max="9742" width="17.7109375" style="50" customWidth="1"/>
    <col min="9743" max="9743" width="15.5703125" style="50" customWidth="1"/>
    <col min="9744" max="9744" width="22.42578125" style="50" customWidth="1"/>
    <col min="9745" max="9745" width="20.28515625" style="50" customWidth="1"/>
    <col min="9746" max="9746" width="26.42578125" style="50" customWidth="1"/>
    <col min="9747" max="9747" width="20.5703125" style="50" customWidth="1"/>
    <col min="9748" max="9748" width="39.7109375" style="50" customWidth="1"/>
    <col min="9749" max="9749" width="0.140625" style="50" customWidth="1"/>
    <col min="9750" max="9989" width="9.140625" style="50"/>
    <col min="9990" max="9990" width="6.5703125" style="50" customWidth="1"/>
    <col min="9991" max="9991" width="45.140625" style="50" customWidth="1"/>
    <col min="9992" max="9992" width="17.5703125" style="50" customWidth="1"/>
    <col min="9993" max="9993" width="19" style="50" customWidth="1"/>
    <col min="9994" max="9994" width="19.5703125" style="50" customWidth="1"/>
    <col min="9995" max="9995" width="14.28515625" style="50" customWidth="1"/>
    <col min="9996" max="9996" width="12.85546875" style="50" customWidth="1"/>
    <col min="9997" max="9997" width="13.140625" style="50" customWidth="1"/>
    <col min="9998" max="9998" width="17.7109375" style="50" customWidth="1"/>
    <col min="9999" max="9999" width="15.5703125" style="50" customWidth="1"/>
    <col min="10000" max="10000" width="22.42578125" style="50" customWidth="1"/>
    <col min="10001" max="10001" width="20.28515625" style="50" customWidth="1"/>
    <col min="10002" max="10002" width="26.42578125" style="50" customWidth="1"/>
    <col min="10003" max="10003" width="20.5703125" style="50" customWidth="1"/>
    <col min="10004" max="10004" width="39.7109375" style="50" customWidth="1"/>
    <col min="10005" max="10005" width="0.140625" style="50" customWidth="1"/>
    <col min="10006" max="10245" width="9.140625" style="50"/>
    <col min="10246" max="10246" width="6.5703125" style="50" customWidth="1"/>
    <col min="10247" max="10247" width="45.140625" style="50" customWidth="1"/>
    <col min="10248" max="10248" width="17.5703125" style="50" customWidth="1"/>
    <col min="10249" max="10249" width="19" style="50" customWidth="1"/>
    <col min="10250" max="10250" width="19.5703125" style="50" customWidth="1"/>
    <col min="10251" max="10251" width="14.28515625" style="50" customWidth="1"/>
    <col min="10252" max="10252" width="12.85546875" style="50" customWidth="1"/>
    <col min="10253" max="10253" width="13.140625" style="50" customWidth="1"/>
    <col min="10254" max="10254" width="17.7109375" style="50" customWidth="1"/>
    <col min="10255" max="10255" width="15.5703125" style="50" customWidth="1"/>
    <col min="10256" max="10256" width="22.42578125" style="50" customWidth="1"/>
    <col min="10257" max="10257" width="20.28515625" style="50" customWidth="1"/>
    <col min="10258" max="10258" width="26.42578125" style="50" customWidth="1"/>
    <col min="10259" max="10259" width="20.5703125" style="50" customWidth="1"/>
    <col min="10260" max="10260" width="39.7109375" style="50" customWidth="1"/>
    <col min="10261" max="10261" width="0.140625" style="50" customWidth="1"/>
    <col min="10262" max="10501" width="9.140625" style="50"/>
    <col min="10502" max="10502" width="6.5703125" style="50" customWidth="1"/>
    <col min="10503" max="10503" width="45.140625" style="50" customWidth="1"/>
    <col min="10504" max="10504" width="17.5703125" style="50" customWidth="1"/>
    <col min="10505" max="10505" width="19" style="50" customWidth="1"/>
    <col min="10506" max="10506" width="19.5703125" style="50" customWidth="1"/>
    <col min="10507" max="10507" width="14.28515625" style="50" customWidth="1"/>
    <col min="10508" max="10508" width="12.85546875" style="50" customWidth="1"/>
    <col min="10509" max="10509" width="13.140625" style="50" customWidth="1"/>
    <col min="10510" max="10510" width="17.7109375" style="50" customWidth="1"/>
    <col min="10511" max="10511" width="15.5703125" style="50" customWidth="1"/>
    <col min="10512" max="10512" width="22.42578125" style="50" customWidth="1"/>
    <col min="10513" max="10513" width="20.28515625" style="50" customWidth="1"/>
    <col min="10514" max="10514" width="26.42578125" style="50" customWidth="1"/>
    <col min="10515" max="10515" width="20.5703125" style="50" customWidth="1"/>
    <col min="10516" max="10516" width="39.7109375" style="50" customWidth="1"/>
    <col min="10517" max="10517" width="0.140625" style="50" customWidth="1"/>
    <col min="10518" max="10757" width="9.140625" style="50"/>
    <col min="10758" max="10758" width="6.5703125" style="50" customWidth="1"/>
    <col min="10759" max="10759" width="45.140625" style="50" customWidth="1"/>
    <col min="10760" max="10760" width="17.5703125" style="50" customWidth="1"/>
    <col min="10761" max="10761" width="19" style="50" customWidth="1"/>
    <col min="10762" max="10762" width="19.5703125" style="50" customWidth="1"/>
    <col min="10763" max="10763" width="14.28515625" style="50" customWidth="1"/>
    <col min="10764" max="10764" width="12.85546875" style="50" customWidth="1"/>
    <col min="10765" max="10765" width="13.140625" style="50" customWidth="1"/>
    <col min="10766" max="10766" width="17.7109375" style="50" customWidth="1"/>
    <col min="10767" max="10767" width="15.5703125" style="50" customWidth="1"/>
    <col min="10768" max="10768" width="22.42578125" style="50" customWidth="1"/>
    <col min="10769" max="10769" width="20.28515625" style="50" customWidth="1"/>
    <col min="10770" max="10770" width="26.42578125" style="50" customWidth="1"/>
    <col min="10771" max="10771" width="20.5703125" style="50" customWidth="1"/>
    <col min="10772" max="10772" width="39.7109375" style="50" customWidth="1"/>
    <col min="10773" max="10773" width="0.140625" style="50" customWidth="1"/>
    <col min="10774" max="11013" width="9.140625" style="50"/>
    <col min="11014" max="11014" width="6.5703125" style="50" customWidth="1"/>
    <col min="11015" max="11015" width="45.140625" style="50" customWidth="1"/>
    <col min="11016" max="11016" width="17.5703125" style="50" customWidth="1"/>
    <col min="11017" max="11017" width="19" style="50" customWidth="1"/>
    <col min="11018" max="11018" width="19.5703125" style="50" customWidth="1"/>
    <col min="11019" max="11019" width="14.28515625" style="50" customWidth="1"/>
    <col min="11020" max="11020" width="12.85546875" style="50" customWidth="1"/>
    <col min="11021" max="11021" width="13.140625" style="50" customWidth="1"/>
    <col min="11022" max="11022" width="17.7109375" style="50" customWidth="1"/>
    <col min="11023" max="11023" width="15.5703125" style="50" customWidth="1"/>
    <col min="11024" max="11024" width="22.42578125" style="50" customWidth="1"/>
    <col min="11025" max="11025" width="20.28515625" style="50" customWidth="1"/>
    <col min="11026" max="11026" width="26.42578125" style="50" customWidth="1"/>
    <col min="11027" max="11027" width="20.5703125" style="50" customWidth="1"/>
    <col min="11028" max="11028" width="39.7109375" style="50" customWidth="1"/>
    <col min="11029" max="11029" width="0.140625" style="50" customWidth="1"/>
    <col min="11030" max="11269" width="9.140625" style="50"/>
    <col min="11270" max="11270" width="6.5703125" style="50" customWidth="1"/>
    <col min="11271" max="11271" width="45.140625" style="50" customWidth="1"/>
    <col min="11272" max="11272" width="17.5703125" style="50" customWidth="1"/>
    <col min="11273" max="11273" width="19" style="50" customWidth="1"/>
    <col min="11274" max="11274" width="19.5703125" style="50" customWidth="1"/>
    <col min="11275" max="11275" width="14.28515625" style="50" customWidth="1"/>
    <col min="11276" max="11276" width="12.85546875" style="50" customWidth="1"/>
    <col min="11277" max="11277" width="13.140625" style="50" customWidth="1"/>
    <col min="11278" max="11278" width="17.7109375" style="50" customWidth="1"/>
    <col min="11279" max="11279" width="15.5703125" style="50" customWidth="1"/>
    <col min="11280" max="11280" width="22.42578125" style="50" customWidth="1"/>
    <col min="11281" max="11281" width="20.28515625" style="50" customWidth="1"/>
    <col min="11282" max="11282" width="26.42578125" style="50" customWidth="1"/>
    <col min="11283" max="11283" width="20.5703125" style="50" customWidth="1"/>
    <col min="11284" max="11284" width="39.7109375" style="50" customWidth="1"/>
    <col min="11285" max="11285" width="0.140625" style="50" customWidth="1"/>
    <col min="11286" max="11525" width="9.140625" style="50"/>
    <col min="11526" max="11526" width="6.5703125" style="50" customWidth="1"/>
    <col min="11527" max="11527" width="45.140625" style="50" customWidth="1"/>
    <col min="11528" max="11528" width="17.5703125" style="50" customWidth="1"/>
    <col min="11529" max="11529" width="19" style="50" customWidth="1"/>
    <col min="11530" max="11530" width="19.5703125" style="50" customWidth="1"/>
    <col min="11531" max="11531" width="14.28515625" style="50" customWidth="1"/>
    <col min="11532" max="11532" width="12.85546875" style="50" customWidth="1"/>
    <col min="11533" max="11533" width="13.140625" style="50" customWidth="1"/>
    <col min="11534" max="11534" width="17.7109375" style="50" customWidth="1"/>
    <col min="11535" max="11535" width="15.5703125" style="50" customWidth="1"/>
    <col min="11536" max="11536" width="22.42578125" style="50" customWidth="1"/>
    <col min="11537" max="11537" width="20.28515625" style="50" customWidth="1"/>
    <col min="11538" max="11538" width="26.42578125" style="50" customWidth="1"/>
    <col min="11539" max="11539" width="20.5703125" style="50" customWidth="1"/>
    <col min="11540" max="11540" width="39.7109375" style="50" customWidth="1"/>
    <col min="11541" max="11541" width="0.140625" style="50" customWidth="1"/>
    <col min="11542" max="11781" width="9.140625" style="50"/>
    <col min="11782" max="11782" width="6.5703125" style="50" customWidth="1"/>
    <col min="11783" max="11783" width="45.140625" style="50" customWidth="1"/>
    <col min="11784" max="11784" width="17.5703125" style="50" customWidth="1"/>
    <col min="11785" max="11785" width="19" style="50" customWidth="1"/>
    <col min="11786" max="11786" width="19.5703125" style="50" customWidth="1"/>
    <col min="11787" max="11787" width="14.28515625" style="50" customWidth="1"/>
    <col min="11788" max="11788" width="12.85546875" style="50" customWidth="1"/>
    <col min="11789" max="11789" width="13.140625" style="50" customWidth="1"/>
    <col min="11790" max="11790" width="17.7109375" style="50" customWidth="1"/>
    <col min="11791" max="11791" width="15.5703125" style="50" customWidth="1"/>
    <col min="11792" max="11792" width="22.42578125" style="50" customWidth="1"/>
    <col min="11793" max="11793" width="20.28515625" style="50" customWidth="1"/>
    <col min="11794" max="11794" width="26.42578125" style="50" customWidth="1"/>
    <col min="11795" max="11795" width="20.5703125" style="50" customWidth="1"/>
    <col min="11796" max="11796" width="39.7109375" style="50" customWidth="1"/>
    <col min="11797" max="11797" width="0.140625" style="50" customWidth="1"/>
    <col min="11798" max="12037" width="9.140625" style="50"/>
    <col min="12038" max="12038" width="6.5703125" style="50" customWidth="1"/>
    <col min="12039" max="12039" width="45.140625" style="50" customWidth="1"/>
    <col min="12040" max="12040" width="17.5703125" style="50" customWidth="1"/>
    <col min="12041" max="12041" width="19" style="50" customWidth="1"/>
    <col min="12042" max="12042" width="19.5703125" style="50" customWidth="1"/>
    <col min="12043" max="12043" width="14.28515625" style="50" customWidth="1"/>
    <col min="12044" max="12044" width="12.85546875" style="50" customWidth="1"/>
    <col min="12045" max="12045" width="13.140625" style="50" customWidth="1"/>
    <col min="12046" max="12046" width="17.7109375" style="50" customWidth="1"/>
    <col min="12047" max="12047" width="15.5703125" style="50" customWidth="1"/>
    <col min="12048" max="12048" width="22.42578125" style="50" customWidth="1"/>
    <col min="12049" max="12049" width="20.28515625" style="50" customWidth="1"/>
    <col min="12050" max="12050" width="26.42578125" style="50" customWidth="1"/>
    <col min="12051" max="12051" width="20.5703125" style="50" customWidth="1"/>
    <col min="12052" max="12052" width="39.7109375" style="50" customWidth="1"/>
    <col min="12053" max="12053" width="0.140625" style="50" customWidth="1"/>
    <col min="12054" max="12293" width="9.140625" style="50"/>
    <col min="12294" max="12294" width="6.5703125" style="50" customWidth="1"/>
    <col min="12295" max="12295" width="45.140625" style="50" customWidth="1"/>
    <col min="12296" max="12296" width="17.5703125" style="50" customWidth="1"/>
    <col min="12297" max="12297" width="19" style="50" customWidth="1"/>
    <col min="12298" max="12298" width="19.5703125" style="50" customWidth="1"/>
    <col min="12299" max="12299" width="14.28515625" style="50" customWidth="1"/>
    <col min="12300" max="12300" width="12.85546875" style="50" customWidth="1"/>
    <col min="12301" max="12301" width="13.140625" style="50" customWidth="1"/>
    <col min="12302" max="12302" width="17.7109375" style="50" customWidth="1"/>
    <col min="12303" max="12303" width="15.5703125" style="50" customWidth="1"/>
    <col min="12304" max="12304" width="22.42578125" style="50" customWidth="1"/>
    <col min="12305" max="12305" width="20.28515625" style="50" customWidth="1"/>
    <col min="12306" max="12306" width="26.42578125" style="50" customWidth="1"/>
    <col min="12307" max="12307" width="20.5703125" style="50" customWidth="1"/>
    <col min="12308" max="12308" width="39.7109375" style="50" customWidth="1"/>
    <col min="12309" max="12309" width="0.140625" style="50" customWidth="1"/>
    <col min="12310" max="12549" width="9.140625" style="50"/>
    <col min="12550" max="12550" width="6.5703125" style="50" customWidth="1"/>
    <col min="12551" max="12551" width="45.140625" style="50" customWidth="1"/>
    <col min="12552" max="12552" width="17.5703125" style="50" customWidth="1"/>
    <col min="12553" max="12553" width="19" style="50" customWidth="1"/>
    <col min="12554" max="12554" width="19.5703125" style="50" customWidth="1"/>
    <col min="12555" max="12555" width="14.28515625" style="50" customWidth="1"/>
    <col min="12556" max="12556" width="12.85546875" style="50" customWidth="1"/>
    <col min="12557" max="12557" width="13.140625" style="50" customWidth="1"/>
    <col min="12558" max="12558" width="17.7109375" style="50" customWidth="1"/>
    <col min="12559" max="12559" width="15.5703125" style="50" customWidth="1"/>
    <col min="12560" max="12560" width="22.42578125" style="50" customWidth="1"/>
    <col min="12561" max="12561" width="20.28515625" style="50" customWidth="1"/>
    <col min="12562" max="12562" width="26.42578125" style="50" customWidth="1"/>
    <col min="12563" max="12563" width="20.5703125" style="50" customWidth="1"/>
    <col min="12564" max="12564" width="39.7109375" style="50" customWidth="1"/>
    <col min="12565" max="12565" width="0.140625" style="50" customWidth="1"/>
    <col min="12566" max="12805" width="9.140625" style="50"/>
    <col min="12806" max="12806" width="6.5703125" style="50" customWidth="1"/>
    <col min="12807" max="12807" width="45.140625" style="50" customWidth="1"/>
    <col min="12808" max="12808" width="17.5703125" style="50" customWidth="1"/>
    <col min="12809" max="12809" width="19" style="50" customWidth="1"/>
    <col min="12810" max="12810" width="19.5703125" style="50" customWidth="1"/>
    <col min="12811" max="12811" width="14.28515625" style="50" customWidth="1"/>
    <col min="12812" max="12812" width="12.85546875" style="50" customWidth="1"/>
    <col min="12813" max="12813" width="13.140625" style="50" customWidth="1"/>
    <col min="12814" max="12814" width="17.7109375" style="50" customWidth="1"/>
    <col min="12815" max="12815" width="15.5703125" style="50" customWidth="1"/>
    <col min="12816" max="12816" width="22.42578125" style="50" customWidth="1"/>
    <col min="12817" max="12817" width="20.28515625" style="50" customWidth="1"/>
    <col min="12818" max="12818" width="26.42578125" style="50" customWidth="1"/>
    <col min="12819" max="12819" width="20.5703125" style="50" customWidth="1"/>
    <col min="12820" max="12820" width="39.7109375" style="50" customWidth="1"/>
    <col min="12821" max="12821" width="0.140625" style="50" customWidth="1"/>
    <col min="12822" max="13061" width="9.140625" style="50"/>
    <col min="13062" max="13062" width="6.5703125" style="50" customWidth="1"/>
    <col min="13063" max="13063" width="45.140625" style="50" customWidth="1"/>
    <col min="13064" max="13064" width="17.5703125" style="50" customWidth="1"/>
    <col min="13065" max="13065" width="19" style="50" customWidth="1"/>
    <col min="13066" max="13066" width="19.5703125" style="50" customWidth="1"/>
    <col min="13067" max="13067" width="14.28515625" style="50" customWidth="1"/>
    <col min="13068" max="13068" width="12.85546875" style="50" customWidth="1"/>
    <col min="13069" max="13069" width="13.140625" style="50" customWidth="1"/>
    <col min="13070" max="13070" width="17.7109375" style="50" customWidth="1"/>
    <col min="13071" max="13071" width="15.5703125" style="50" customWidth="1"/>
    <col min="13072" max="13072" width="22.42578125" style="50" customWidth="1"/>
    <col min="13073" max="13073" width="20.28515625" style="50" customWidth="1"/>
    <col min="13074" max="13074" width="26.42578125" style="50" customWidth="1"/>
    <col min="13075" max="13075" width="20.5703125" style="50" customWidth="1"/>
    <col min="13076" max="13076" width="39.7109375" style="50" customWidth="1"/>
    <col min="13077" max="13077" width="0.140625" style="50" customWidth="1"/>
    <col min="13078" max="13317" width="9.140625" style="50"/>
    <col min="13318" max="13318" width="6.5703125" style="50" customWidth="1"/>
    <col min="13319" max="13319" width="45.140625" style="50" customWidth="1"/>
    <col min="13320" max="13320" width="17.5703125" style="50" customWidth="1"/>
    <col min="13321" max="13321" width="19" style="50" customWidth="1"/>
    <col min="13322" max="13322" width="19.5703125" style="50" customWidth="1"/>
    <col min="13323" max="13323" width="14.28515625" style="50" customWidth="1"/>
    <col min="13324" max="13324" width="12.85546875" style="50" customWidth="1"/>
    <col min="13325" max="13325" width="13.140625" style="50" customWidth="1"/>
    <col min="13326" max="13326" width="17.7109375" style="50" customWidth="1"/>
    <col min="13327" max="13327" width="15.5703125" style="50" customWidth="1"/>
    <col min="13328" max="13328" width="22.42578125" style="50" customWidth="1"/>
    <col min="13329" max="13329" width="20.28515625" style="50" customWidth="1"/>
    <col min="13330" max="13330" width="26.42578125" style="50" customWidth="1"/>
    <col min="13331" max="13331" width="20.5703125" style="50" customWidth="1"/>
    <col min="13332" max="13332" width="39.7109375" style="50" customWidth="1"/>
    <col min="13333" max="13333" width="0.140625" style="50" customWidth="1"/>
    <col min="13334" max="13573" width="9.140625" style="50"/>
    <col min="13574" max="13574" width="6.5703125" style="50" customWidth="1"/>
    <col min="13575" max="13575" width="45.140625" style="50" customWidth="1"/>
    <col min="13576" max="13576" width="17.5703125" style="50" customWidth="1"/>
    <col min="13577" max="13577" width="19" style="50" customWidth="1"/>
    <col min="13578" max="13578" width="19.5703125" style="50" customWidth="1"/>
    <col min="13579" max="13579" width="14.28515625" style="50" customWidth="1"/>
    <col min="13580" max="13580" width="12.85546875" style="50" customWidth="1"/>
    <col min="13581" max="13581" width="13.140625" style="50" customWidth="1"/>
    <col min="13582" max="13582" width="17.7109375" style="50" customWidth="1"/>
    <col min="13583" max="13583" width="15.5703125" style="50" customWidth="1"/>
    <col min="13584" max="13584" width="22.42578125" style="50" customWidth="1"/>
    <col min="13585" max="13585" width="20.28515625" style="50" customWidth="1"/>
    <col min="13586" max="13586" width="26.42578125" style="50" customWidth="1"/>
    <col min="13587" max="13587" width="20.5703125" style="50" customWidth="1"/>
    <col min="13588" max="13588" width="39.7109375" style="50" customWidth="1"/>
    <col min="13589" max="13589" width="0.140625" style="50" customWidth="1"/>
    <col min="13590" max="13829" width="9.140625" style="50"/>
    <col min="13830" max="13830" width="6.5703125" style="50" customWidth="1"/>
    <col min="13831" max="13831" width="45.140625" style="50" customWidth="1"/>
    <col min="13832" max="13832" width="17.5703125" style="50" customWidth="1"/>
    <col min="13833" max="13833" width="19" style="50" customWidth="1"/>
    <col min="13834" max="13834" width="19.5703125" style="50" customWidth="1"/>
    <col min="13835" max="13835" width="14.28515625" style="50" customWidth="1"/>
    <col min="13836" max="13836" width="12.85546875" style="50" customWidth="1"/>
    <col min="13837" max="13837" width="13.140625" style="50" customWidth="1"/>
    <col min="13838" max="13838" width="17.7109375" style="50" customWidth="1"/>
    <col min="13839" max="13839" width="15.5703125" style="50" customWidth="1"/>
    <col min="13840" max="13840" width="22.42578125" style="50" customWidth="1"/>
    <col min="13841" max="13841" width="20.28515625" style="50" customWidth="1"/>
    <col min="13842" max="13842" width="26.42578125" style="50" customWidth="1"/>
    <col min="13843" max="13843" width="20.5703125" style="50" customWidth="1"/>
    <col min="13844" max="13844" width="39.7109375" style="50" customWidth="1"/>
    <col min="13845" max="13845" width="0.140625" style="50" customWidth="1"/>
    <col min="13846" max="14085" width="9.140625" style="50"/>
    <col min="14086" max="14086" width="6.5703125" style="50" customWidth="1"/>
    <col min="14087" max="14087" width="45.140625" style="50" customWidth="1"/>
    <col min="14088" max="14088" width="17.5703125" style="50" customWidth="1"/>
    <col min="14089" max="14089" width="19" style="50" customWidth="1"/>
    <col min="14090" max="14090" width="19.5703125" style="50" customWidth="1"/>
    <col min="14091" max="14091" width="14.28515625" style="50" customWidth="1"/>
    <col min="14092" max="14092" width="12.85546875" style="50" customWidth="1"/>
    <col min="14093" max="14093" width="13.140625" style="50" customWidth="1"/>
    <col min="14094" max="14094" width="17.7109375" style="50" customWidth="1"/>
    <col min="14095" max="14095" width="15.5703125" style="50" customWidth="1"/>
    <col min="14096" max="14096" width="22.42578125" style="50" customWidth="1"/>
    <col min="14097" max="14097" width="20.28515625" style="50" customWidth="1"/>
    <col min="14098" max="14098" width="26.42578125" style="50" customWidth="1"/>
    <col min="14099" max="14099" width="20.5703125" style="50" customWidth="1"/>
    <col min="14100" max="14100" width="39.7109375" style="50" customWidth="1"/>
    <col min="14101" max="14101" width="0.140625" style="50" customWidth="1"/>
    <col min="14102" max="14341" width="9.140625" style="50"/>
    <col min="14342" max="14342" width="6.5703125" style="50" customWidth="1"/>
    <col min="14343" max="14343" width="45.140625" style="50" customWidth="1"/>
    <col min="14344" max="14344" width="17.5703125" style="50" customWidth="1"/>
    <col min="14345" max="14345" width="19" style="50" customWidth="1"/>
    <col min="14346" max="14346" width="19.5703125" style="50" customWidth="1"/>
    <col min="14347" max="14347" width="14.28515625" style="50" customWidth="1"/>
    <col min="14348" max="14348" width="12.85546875" style="50" customWidth="1"/>
    <col min="14349" max="14349" width="13.140625" style="50" customWidth="1"/>
    <col min="14350" max="14350" width="17.7109375" style="50" customWidth="1"/>
    <col min="14351" max="14351" width="15.5703125" style="50" customWidth="1"/>
    <col min="14352" max="14352" width="22.42578125" style="50" customWidth="1"/>
    <col min="14353" max="14353" width="20.28515625" style="50" customWidth="1"/>
    <col min="14354" max="14354" width="26.42578125" style="50" customWidth="1"/>
    <col min="14355" max="14355" width="20.5703125" style="50" customWidth="1"/>
    <col min="14356" max="14356" width="39.7109375" style="50" customWidth="1"/>
    <col min="14357" max="14357" width="0.140625" style="50" customWidth="1"/>
    <col min="14358" max="14597" width="9.140625" style="50"/>
    <col min="14598" max="14598" width="6.5703125" style="50" customWidth="1"/>
    <col min="14599" max="14599" width="45.140625" style="50" customWidth="1"/>
    <col min="14600" max="14600" width="17.5703125" style="50" customWidth="1"/>
    <col min="14601" max="14601" width="19" style="50" customWidth="1"/>
    <col min="14602" max="14602" width="19.5703125" style="50" customWidth="1"/>
    <col min="14603" max="14603" width="14.28515625" style="50" customWidth="1"/>
    <col min="14604" max="14604" width="12.85546875" style="50" customWidth="1"/>
    <col min="14605" max="14605" width="13.140625" style="50" customWidth="1"/>
    <col min="14606" max="14606" width="17.7109375" style="50" customWidth="1"/>
    <col min="14607" max="14607" width="15.5703125" style="50" customWidth="1"/>
    <col min="14608" max="14608" width="22.42578125" style="50" customWidth="1"/>
    <col min="14609" max="14609" width="20.28515625" style="50" customWidth="1"/>
    <col min="14610" max="14610" width="26.42578125" style="50" customWidth="1"/>
    <col min="14611" max="14611" width="20.5703125" style="50" customWidth="1"/>
    <col min="14612" max="14612" width="39.7109375" style="50" customWidth="1"/>
    <col min="14613" max="14613" width="0.140625" style="50" customWidth="1"/>
    <col min="14614" max="14853" width="9.140625" style="50"/>
    <col min="14854" max="14854" width="6.5703125" style="50" customWidth="1"/>
    <col min="14855" max="14855" width="45.140625" style="50" customWidth="1"/>
    <col min="14856" max="14856" width="17.5703125" style="50" customWidth="1"/>
    <col min="14857" max="14857" width="19" style="50" customWidth="1"/>
    <col min="14858" max="14858" width="19.5703125" style="50" customWidth="1"/>
    <col min="14859" max="14859" width="14.28515625" style="50" customWidth="1"/>
    <col min="14860" max="14860" width="12.85546875" style="50" customWidth="1"/>
    <col min="14861" max="14861" width="13.140625" style="50" customWidth="1"/>
    <col min="14862" max="14862" width="17.7109375" style="50" customWidth="1"/>
    <col min="14863" max="14863" width="15.5703125" style="50" customWidth="1"/>
    <col min="14864" max="14864" width="22.42578125" style="50" customWidth="1"/>
    <col min="14865" max="14865" width="20.28515625" style="50" customWidth="1"/>
    <col min="14866" max="14866" width="26.42578125" style="50" customWidth="1"/>
    <col min="14867" max="14867" width="20.5703125" style="50" customWidth="1"/>
    <col min="14868" max="14868" width="39.7109375" style="50" customWidth="1"/>
    <col min="14869" max="14869" width="0.140625" style="50" customWidth="1"/>
    <col min="14870" max="15109" width="9.140625" style="50"/>
    <col min="15110" max="15110" width="6.5703125" style="50" customWidth="1"/>
    <col min="15111" max="15111" width="45.140625" style="50" customWidth="1"/>
    <col min="15112" max="15112" width="17.5703125" style="50" customWidth="1"/>
    <col min="15113" max="15113" width="19" style="50" customWidth="1"/>
    <col min="15114" max="15114" width="19.5703125" style="50" customWidth="1"/>
    <col min="15115" max="15115" width="14.28515625" style="50" customWidth="1"/>
    <col min="15116" max="15116" width="12.85546875" style="50" customWidth="1"/>
    <col min="15117" max="15117" width="13.140625" style="50" customWidth="1"/>
    <col min="15118" max="15118" width="17.7109375" style="50" customWidth="1"/>
    <col min="15119" max="15119" width="15.5703125" style="50" customWidth="1"/>
    <col min="15120" max="15120" width="22.42578125" style="50" customWidth="1"/>
    <col min="15121" max="15121" width="20.28515625" style="50" customWidth="1"/>
    <col min="15122" max="15122" width="26.42578125" style="50" customWidth="1"/>
    <col min="15123" max="15123" width="20.5703125" style="50" customWidth="1"/>
    <col min="15124" max="15124" width="39.7109375" style="50" customWidth="1"/>
    <col min="15125" max="15125" width="0.140625" style="50" customWidth="1"/>
    <col min="15126" max="15365" width="9.140625" style="50"/>
    <col min="15366" max="15366" width="6.5703125" style="50" customWidth="1"/>
    <col min="15367" max="15367" width="45.140625" style="50" customWidth="1"/>
    <col min="15368" max="15368" width="17.5703125" style="50" customWidth="1"/>
    <col min="15369" max="15369" width="19" style="50" customWidth="1"/>
    <col min="15370" max="15370" width="19.5703125" style="50" customWidth="1"/>
    <col min="15371" max="15371" width="14.28515625" style="50" customWidth="1"/>
    <col min="15372" max="15372" width="12.85546875" style="50" customWidth="1"/>
    <col min="15373" max="15373" width="13.140625" style="50" customWidth="1"/>
    <col min="15374" max="15374" width="17.7109375" style="50" customWidth="1"/>
    <col min="15375" max="15375" width="15.5703125" style="50" customWidth="1"/>
    <col min="15376" max="15376" width="22.42578125" style="50" customWidth="1"/>
    <col min="15377" max="15377" width="20.28515625" style="50" customWidth="1"/>
    <col min="15378" max="15378" width="26.42578125" style="50" customWidth="1"/>
    <col min="15379" max="15379" width="20.5703125" style="50" customWidth="1"/>
    <col min="15380" max="15380" width="39.7109375" style="50" customWidth="1"/>
    <col min="15381" max="15381" width="0.140625" style="50" customWidth="1"/>
    <col min="15382" max="15621" width="9.140625" style="50"/>
    <col min="15622" max="15622" width="6.5703125" style="50" customWidth="1"/>
    <col min="15623" max="15623" width="45.140625" style="50" customWidth="1"/>
    <col min="15624" max="15624" width="17.5703125" style="50" customWidth="1"/>
    <col min="15625" max="15625" width="19" style="50" customWidth="1"/>
    <col min="15626" max="15626" width="19.5703125" style="50" customWidth="1"/>
    <col min="15627" max="15627" width="14.28515625" style="50" customWidth="1"/>
    <col min="15628" max="15628" width="12.85546875" style="50" customWidth="1"/>
    <col min="15629" max="15629" width="13.140625" style="50" customWidth="1"/>
    <col min="15630" max="15630" width="17.7109375" style="50" customWidth="1"/>
    <col min="15631" max="15631" width="15.5703125" style="50" customWidth="1"/>
    <col min="15632" max="15632" width="22.42578125" style="50" customWidth="1"/>
    <col min="15633" max="15633" width="20.28515625" style="50" customWidth="1"/>
    <col min="15634" max="15634" width="26.42578125" style="50" customWidth="1"/>
    <col min="15635" max="15635" width="20.5703125" style="50" customWidth="1"/>
    <col min="15636" max="15636" width="39.7109375" style="50" customWidth="1"/>
    <col min="15637" max="15637" width="0.140625" style="50" customWidth="1"/>
    <col min="15638" max="15877" width="9.140625" style="50"/>
    <col min="15878" max="15878" width="6.5703125" style="50" customWidth="1"/>
    <col min="15879" max="15879" width="45.140625" style="50" customWidth="1"/>
    <col min="15880" max="15880" width="17.5703125" style="50" customWidth="1"/>
    <col min="15881" max="15881" width="19" style="50" customWidth="1"/>
    <col min="15882" max="15882" width="19.5703125" style="50" customWidth="1"/>
    <col min="15883" max="15883" width="14.28515625" style="50" customWidth="1"/>
    <col min="15884" max="15884" width="12.85546875" style="50" customWidth="1"/>
    <col min="15885" max="15885" width="13.140625" style="50" customWidth="1"/>
    <col min="15886" max="15886" width="17.7109375" style="50" customWidth="1"/>
    <col min="15887" max="15887" width="15.5703125" style="50" customWidth="1"/>
    <col min="15888" max="15888" width="22.42578125" style="50" customWidth="1"/>
    <col min="15889" max="15889" width="20.28515625" style="50" customWidth="1"/>
    <col min="15890" max="15890" width="26.42578125" style="50" customWidth="1"/>
    <col min="15891" max="15891" width="20.5703125" style="50" customWidth="1"/>
    <col min="15892" max="15892" width="39.7109375" style="50" customWidth="1"/>
    <col min="15893" max="15893" width="0.140625" style="50" customWidth="1"/>
    <col min="15894" max="16133" width="9.140625" style="50"/>
    <col min="16134" max="16134" width="6.5703125" style="50" customWidth="1"/>
    <col min="16135" max="16135" width="45.140625" style="50" customWidth="1"/>
    <col min="16136" max="16136" width="17.5703125" style="50" customWidth="1"/>
    <col min="16137" max="16137" width="19" style="50" customWidth="1"/>
    <col min="16138" max="16138" width="19.5703125" style="50" customWidth="1"/>
    <col min="16139" max="16139" width="14.28515625" style="50" customWidth="1"/>
    <col min="16140" max="16140" width="12.85546875" style="50" customWidth="1"/>
    <col min="16141" max="16141" width="13.140625" style="50" customWidth="1"/>
    <col min="16142" max="16142" width="17.7109375" style="50" customWidth="1"/>
    <col min="16143" max="16143" width="15.5703125" style="50" customWidth="1"/>
    <col min="16144" max="16144" width="22.42578125" style="50" customWidth="1"/>
    <col min="16145" max="16145" width="20.28515625" style="50" customWidth="1"/>
    <col min="16146" max="16146" width="26.42578125" style="50" customWidth="1"/>
    <col min="16147" max="16147" width="20.5703125" style="50" customWidth="1"/>
    <col min="16148" max="16148" width="39.7109375" style="50" customWidth="1"/>
    <col min="16149" max="16149" width="0.140625" style="50" customWidth="1"/>
    <col min="16150" max="16384" width="9.140625" style="50"/>
  </cols>
  <sheetData>
    <row r="1" spans="1:22" s="4" customFormat="1" ht="41.25" customHeight="1" x14ac:dyDescent="0.35">
      <c r="A1" s="204"/>
      <c r="B1" s="204"/>
      <c r="C1" s="1"/>
      <c r="D1" s="2"/>
      <c r="E1" s="2"/>
      <c r="F1" s="2"/>
      <c r="G1" s="2"/>
      <c r="H1" s="2"/>
      <c r="I1" s="2"/>
      <c r="J1" s="205"/>
      <c r="K1" s="205"/>
      <c r="L1" s="205"/>
      <c r="M1" s="205"/>
      <c r="N1" s="3"/>
      <c r="O1" s="205"/>
      <c r="P1" s="205"/>
      <c r="Q1" s="205"/>
      <c r="R1" s="205"/>
      <c r="S1" s="206"/>
      <c r="T1" s="206"/>
    </row>
    <row r="2" spans="1:22" s="4" customFormat="1" ht="17.45" customHeight="1" x14ac:dyDescent="0.3">
      <c r="A2" s="207"/>
      <c r="B2" s="207"/>
      <c r="C2" s="207"/>
      <c r="D2" s="5"/>
      <c r="E2" s="5"/>
      <c r="F2" s="5"/>
      <c r="G2" s="5"/>
      <c r="H2" s="5"/>
      <c r="I2" s="5"/>
      <c r="J2" s="207"/>
      <c r="K2" s="207"/>
      <c r="L2" s="207"/>
      <c r="M2" s="207"/>
      <c r="N2" s="3"/>
      <c r="O2" s="207"/>
      <c r="P2" s="207"/>
      <c r="Q2" s="207"/>
      <c r="R2" s="207"/>
      <c r="S2" s="206"/>
      <c r="T2" s="206"/>
      <c r="U2" s="148"/>
    </row>
    <row r="3" spans="1:22" s="4" customFormat="1" ht="52.15" hidden="1" customHeight="1" x14ac:dyDescent="0.3">
      <c r="A3" s="205"/>
      <c r="B3" s="205"/>
      <c r="C3" s="205"/>
      <c r="D3" s="205"/>
      <c r="E3" s="138"/>
      <c r="F3" s="138"/>
      <c r="G3" s="138"/>
      <c r="H3" s="138"/>
      <c r="I3" s="138"/>
      <c r="J3" s="205"/>
      <c r="K3" s="205"/>
      <c r="L3" s="205"/>
      <c r="M3" s="205"/>
      <c r="N3" s="3"/>
      <c r="O3" s="205"/>
      <c r="P3" s="205"/>
      <c r="Q3" s="205"/>
      <c r="R3" s="205"/>
      <c r="S3" s="208"/>
      <c r="T3" s="208"/>
    </row>
    <row r="4" spans="1:22" s="4" customFormat="1" ht="12.75" customHeight="1" x14ac:dyDescent="0.3">
      <c r="A4" s="3"/>
      <c r="B4" s="7"/>
      <c r="C4" s="8"/>
      <c r="D4" s="8"/>
      <c r="E4" s="8"/>
      <c r="F4" s="8"/>
      <c r="G4" s="8"/>
      <c r="H4" s="8"/>
      <c r="I4" s="8"/>
      <c r="J4" s="9"/>
      <c r="K4" s="3"/>
      <c r="L4" s="3"/>
      <c r="M4" s="3"/>
      <c r="N4" s="3"/>
      <c r="O4" s="3"/>
      <c r="P4" s="3"/>
      <c r="Q4" s="3"/>
      <c r="R4" s="8"/>
      <c r="S4" s="8"/>
      <c r="T4" s="10"/>
    </row>
    <row r="5" spans="1:22" s="4" customFormat="1" ht="22.5" customHeight="1" x14ac:dyDescent="0.3">
      <c r="A5" s="3"/>
      <c r="B5" s="7"/>
      <c r="C5" s="139"/>
      <c r="D5" s="8"/>
      <c r="E5" s="8"/>
      <c r="F5" s="8"/>
      <c r="G5" s="8"/>
      <c r="H5" s="8"/>
      <c r="I5" s="8"/>
      <c r="J5" s="9"/>
      <c r="K5" s="3"/>
      <c r="L5" s="3"/>
      <c r="M5" s="3"/>
      <c r="N5" s="3"/>
      <c r="O5" s="3"/>
      <c r="P5" s="3"/>
      <c r="Q5" s="3"/>
      <c r="R5" s="79" t="s">
        <v>112</v>
      </c>
      <c r="S5" s="79"/>
      <c r="T5" s="209"/>
      <c r="U5" s="209"/>
      <c r="V5" s="209"/>
    </row>
    <row r="6" spans="1:22" s="4" customFormat="1" ht="32.25" customHeight="1" x14ac:dyDescent="0.3">
      <c r="A6" s="3"/>
      <c r="B6" s="13"/>
      <c r="C6" s="3"/>
      <c r="D6" s="3"/>
      <c r="E6" s="3"/>
      <c r="F6" s="3"/>
      <c r="G6" s="3"/>
      <c r="H6" s="3"/>
      <c r="I6" s="3"/>
      <c r="J6" s="9"/>
      <c r="K6" s="3"/>
      <c r="L6" s="3"/>
      <c r="M6" s="3"/>
      <c r="N6" s="3"/>
      <c r="O6" s="3"/>
      <c r="P6" s="3"/>
      <c r="Q6" s="79" t="s">
        <v>113</v>
      </c>
      <c r="S6" s="79"/>
      <c r="T6" s="80"/>
      <c r="U6" s="80"/>
      <c r="V6" s="80"/>
    </row>
    <row r="7" spans="1:22" s="4" customFormat="1" ht="3" hidden="1" customHeight="1" x14ac:dyDescent="0.3">
      <c r="A7" s="3"/>
      <c r="B7" s="13"/>
      <c r="C7" s="3"/>
      <c r="D7" s="3"/>
      <c r="E7" s="3"/>
      <c r="F7" s="3"/>
      <c r="G7" s="3"/>
      <c r="H7" s="3"/>
      <c r="I7" s="3"/>
      <c r="J7" s="9"/>
      <c r="K7" s="3"/>
      <c r="L7" s="3"/>
      <c r="M7" s="3"/>
      <c r="N7" s="3"/>
      <c r="O7" s="3"/>
      <c r="P7" s="3"/>
      <c r="Q7" s="3"/>
      <c r="R7" s="3"/>
      <c r="S7" s="3"/>
      <c r="T7" s="9"/>
    </row>
    <row r="8" spans="1:22" s="4" customFormat="1" ht="42.75" hidden="1" customHeight="1" x14ac:dyDescent="0.3">
      <c r="A8" s="3"/>
      <c r="B8" s="13"/>
      <c r="C8" s="3"/>
      <c r="D8" s="3"/>
      <c r="E8" s="3"/>
      <c r="F8" s="3"/>
      <c r="G8" s="3"/>
      <c r="H8" s="3"/>
      <c r="I8" s="3"/>
      <c r="J8" s="9"/>
      <c r="K8" s="3"/>
      <c r="L8" s="3"/>
      <c r="M8" s="3"/>
      <c r="N8" s="3"/>
      <c r="O8" s="3"/>
      <c r="P8" s="3"/>
      <c r="Q8" s="3"/>
      <c r="R8" s="3"/>
      <c r="S8" s="3"/>
      <c r="T8" s="9"/>
    </row>
    <row r="9" spans="1:22" s="4" customFormat="1" ht="1.5" hidden="1" customHeight="1" x14ac:dyDescent="0.3">
      <c r="A9" s="3"/>
      <c r="B9" s="13"/>
      <c r="C9" s="3"/>
      <c r="D9" s="3"/>
      <c r="E9" s="3"/>
      <c r="F9" s="3"/>
      <c r="G9" s="3"/>
      <c r="H9" s="3"/>
      <c r="I9" s="3"/>
      <c r="J9" s="9"/>
      <c r="K9" s="3"/>
      <c r="L9" s="3"/>
      <c r="M9" s="3"/>
      <c r="N9" s="3"/>
      <c r="O9" s="3"/>
      <c r="P9" s="3"/>
      <c r="Q9" s="3"/>
      <c r="R9" s="3"/>
      <c r="S9" s="3"/>
      <c r="T9" s="9"/>
    </row>
    <row r="10" spans="1:22" s="4" customFormat="1" ht="55.9" customHeight="1" x14ac:dyDescent="0.3">
      <c r="A10" s="203" t="s">
        <v>109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</row>
    <row r="11" spans="1:22" s="4" customFormat="1" ht="16.899999999999999" customHeight="1" thickBot="1" x14ac:dyDescent="0.55000000000000004">
      <c r="A11" s="14"/>
      <c r="B11" s="15"/>
      <c r="C11" s="14"/>
      <c r="D11" s="14"/>
      <c r="E11" s="14"/>
      <c r="F11" s="14"/>
      <c r="G11" s="14"/>
      <c r="H11" s="14"/>
      <c r="I11" s="14"/>
      <c r="J11" s="16"/>
      <c r="K11" s="14"/>
      <c r="L11" s="14"/>
      <c r="M11" s="14"/>
      <c r="N11" s="14"/>
      <c r="O11" s="14"/>
      <c r="P11" s="14"/>
      <c r="Q11" s="14"/>
      <c r="R11" s="14"/>
      <c r="S11" s="14"/>
      <c r="T11" s="16"/>
    </row>
    <row r="12" spans="1:22" s="4" customFormat="1" ht="23.25" hidden="1" customHeight="1" thickBot="1" x14ac:dyDescent="0.45">
      <c r="A12" s="17"/>
      <c r="B12" s="18"/>
      <c r="C12" s="18"/>
      <c r="D12" s="19"/>
      <c r="E12" s="19"/>
      <c r="F12" s="19"/>
      <c r="G12" s="19"/>
      <c r="H12" s="19"/>
      <c r="I12" s="19"/>
      <c r="J12" s="20"/>
      <c r="K12" s="19"/>
      <c r="L12" s="19"/>
      <c r="M12" s="21"/>
      <c r="N12" s="21"/>
      <c r="O12" s="140" t="s">
        <v>0</v>
      </c>
      <c r="P12" s="19"/>
      <c r="Q12" s="172"/>
      <c r="R12" s="172"/>
      <c r="S12" s="172"/>
      <c r="T12" s="172"/>
    </row>
    <row r="13" spans="1:22" s="23" customFormat="1" ht="24.75" customHeight="1" thickBot="1" x14ac:dyDescent="0.3">
      <c r="A13" s="173" t="s">
        <v>1</v>
      </c>
      <c r="B13" s="176" t="s">
        <v>108</v>
      </c>
      <c r="C13" s="179" t="s">
        <v>43</v>
      </c>
      <c r="D13" s="176" t="s">
        <v>4</v>
      </c>
      <c r="E13" s="176" t="s">
        <v>44</v>
      </c>
      <c r="F13" s="141"/>
      <c r="G13" s="176" t="s">
        <v>46</v>
      </c>
      <c r="H13" s="176" t="s">
        <v>47</v>
      </c>
      <c r="I13" s="183" t="s">
        <v>49</v>
      </c>
      <c r="J13" s="183" t="s">
        <v>48</v>
      </c>
      <c r="K13" s="186" t="s">
        <v>6</v>
      </c>
      <c r="L13" s="186"/>
      <c r="M13" s="186"/>
      <c r="N13" s="186"/>
      <c r="O13" s="187"/>
      <c r="P13" s="192" t="s">
        <v>7</v>
      </c>
      <c r="Q13" s="193"/>
      <c r="R13" s="196" t="s">
        <v>8</v>
      </c>
      <c r="S13" s="199" t="s">
        <v>9</v>
      </c>
      <c r="T13" s="200"/>
      <c r="U13" s="210" t="s">
        <v>10</v>
      </c>
    </row>
    <row r="14" spans="1:22" s="23" customFormat="1" ht="0.75" hidden="1" customHeight="1" thickBot="1" x14ac:dyDescent="0.3">
      <c r="A14" s="174"/>
      <c r="B14" s="177"/>
      <c r="C14" s="180"/>
      <c r="D14" s="177"/>
      <c r="E14" s="177"/>
      <c r="F14" s="142"/>
      <c r="G14" s="177"/>
      <c r="H14" s="177"/>
      <c r="I14" s="184"/>
      <c r="J14" s="184"/>
      <c r="K14" s="188"/>
      <c r="L14" s="188"/>
      <c r="M14" s="188"/>
      <c r="N14" s="188"/>
      <c r="O14" s="189"/>
      <c r="P14" s="194"/>
      <c r="Q14" s="195"/>
      <c r="R14" s="197"/>
      <c r="S14" s="201"/>
      <c r="T14" s="202"/>
      <c r="U14" s="211"/>
    </row>
    <row r="15" spans="1:22" s="23" customFormat="1" ht="21" customHeight="1" x14ac:dyDescent="0.25">
      <c r="A15" s="174"/>
      <c r="B15" s="177"/>
      <c r="C15" s="180"/>
      <c r="D15" s="177"/>
      <c r="E15" s="177"/>
      <c r="F15" s="142" t="s">
        <v>45</v>
      </c>
      <c r="G15" s="177"/>
      <c r="H15" s="177"/>
      <c r="I15" s="184"/>
      <c r="J15" s="184"/>
      <c r="K15" s="188"/>
      <c r="L15" s="188"/>
      <c r="M15" s="188"/>
      <c r="N15" s="188"/>
      <c r="O15" s="189"/>
      <c r="P15" s="176" t="s">
        <v>11</v>
      </c>
      <c r="Q15" s="176" t="s">
        <v>12</v>
      </c>
      <c r="R15" s="197"/>
      <c r="S15" s="173" t="s">
        <v>13</v>
      </c>
      <c r="T15" s="214" t="s">
        <v>41</v>
      </c>
      <c r="U15" s="211"/>
    </row>
    <row r="16" spans="1:22" s="23" customFormat="1" ht="39.6" customHeight="1" thickBot="1" x14ac:dyDescent="0.3">
      <c r="A16" s="175"/>
      <c r="B16" s="178"/>
      <c r="C16" s="181"/>
      <c r="D16" s="182"/>
      <c r="E16" s="182"/>
      <c r="F16" s="143"/>
      <c r="G16" s="182"/>
      <c r="H16" s="182"/>
      <c r="I16" s="185"/>
      <c r="J16" s="185"/>
      <c r="K16" s="190"/>
      <c r="L16" s="190"/>
      <c r="M16" s="190"/>
      <c r="N16" s="190"/>
      <c r="O16" s="191"/>
      <c r="P16" s="213"/>
      <c r="Q16" s="213"/>
      <c r="R16" s="198"/>
      <c r="S16" s="213"/>
      <c r="T16" s="215"/>
      <c r="U16" s="212"/>
    </row>
    <row r="17" spans="1:21" s="31" customFormat="1" ht="21" customHeight="1" thickBot="1" x14ac:dyDescent="0.25">
      <c r="A17" s="85">
        <v>1</v>
      </c>
      <c r="B17" s="86">
        <f>A17+1</f>
        <v>2</v>
      </c>
      <c r="C17" s="85">
        <v>3</v>
      </c>
      <c r="D17" s="87">
        <v>4</v>
      </c>
      <c r="E17" s="88">
        <v>5</v>
      </c>
      <c r="F17" s="88">
        <v>6</v>
      </c>
      <c r="G17" s="88">
        <v>7</v>
      </c>
      <c r="H17" s="88">
        <v>8</v>
      </c>
      <c r="I17" s="88">
        <v>9</v>
      </c>
      <c r="J17" s="89">
        <v>10</v>
      </c>
      <c r="K17" s="217">
        <v>11</v>
      </c>
      <c r="L17" s="218"/>
      <c r="M17" s="218"/>
      <c r="N17" s="218"/>
      <c r="O17" s="219"/>
      <c r="P17" s="90">
        <v>12</v>
      </c>
      <c r="Q17" s="87">
        <v>13</v>
      </c>
      <c r="R17" s="87">
        <v>14</v>
      </c>
      <c r="S17" s="85">
        <v>15</v>
      </c>
      <c r="T17" s="91">
        <v>16</v>
      </c>
      <c r="U17" s="30">
        <v>16</v>
      </c>
    </row>
    <row r="18" spans="1:21" s="31" customFormat="1" ht="37.15" customHeight="1" thickBot="1" x14ac:dyDescent="0.25">
      <c r="A18" s="157">
        <v>1</v>
      </c>
      <c r="B18" s="162"/>
      <c r="C18" s="157"/>
      <c r="D18" s="157"/>
      <c r="E18" s="157"/>
      <c r="F18" s="157"/>
      <c r="G18" s="223" t="s">
        <v>105</v>
      </c>
      <c r="H18" s="224"/>
      <c r="I18" s="224"/>
      <c r="J18" s="224"/>
      <c r="K18" s="224"/>
      <c r="L18" s="224"/>
      <c r="M18" s="224"/>
      <c r="N18" s="225"/>
      <c r="O18" s="157"/>
      <c r="P18" s="157"/>
      <c r="Q18" s="157"/>
      <c r="R18" s="93">
        <f>R20+R21+R22+R23+R24+R25</f>
        <v>3522789.08</v>
      </c>
      <c r="S18" s="93">
        <f>S20+S21+S22+S23+S24+S25</f>
        <v>3522789.08</v>
      </c>
      <c r="T18" s="161">
        <v>0</v>
      </c>
      <c r="U18" s="36"/>
    </row>
    <row r="19" spans="1:21" s="31" customFormat="1" ht="21" hidden="1" customHeight="1" thickBot="1" x14ac:dyDescent="0.25">
      <c r="A19" s="157"/>
      <c r="B19" s="162"/>
      <c r="C19" s="157"/>
      <c r="D19" s="157"/>
      <c r="E19" s="157"/>
      <c r="F19" s="157"/>
      <c r="G19" s="157"/>
      <c r="H19" s="157"/>
      <c r="I19" s="157"/>
      <c r="J19" s="163"/>
      <c r="K19" s="158"/>
      <c r="L19" s="159"/>
      <c r="M19" s="159"/>
      <c r="N19" s="159"/>
      <c r="O19" s="160"/>
      <c r="P19" s="157"/>
      <c r="Q19" s="157"/>
      <c r="R19" s="157"/>
      <c r="S19" s="157"/>
      <c r="T19" s="163"/>
      <c r="U19" s="36"/>
    </row>
    <row r="20" spans="1:21" s="31" customFormat="1" ht="21" customHeight="1" thickBot="1" x14ac:dyDescent="0.3">
      <c r="A20" s="145" t="s">
        <v>19</v>
      </c>
      <c r="B20" s="145" t="s">
        <v>102</v>
      </c>
      <c r="C20" s="145">
        <v>2</v>
      </c>
      <c r="D20" s="145">
        <v>2001</v>
      </c>
      <c r="E20" s="145" t="s">
        <v>55</v>
      </c>
      <c r="F20" s="145">
        <v>5</v>
      </c>
      <c r="G20" s="145">
        <v>3</v>
      </c>
      <c r="H20" s="145">
        <v>60</v>
      </c>
      <c r="I20" s="144">
        <v>4153</v>
      </c>
      <c r="J20" s="144">
        <v>3562</v>
      </c>
      <c r="K20" s="220" t="s">
        <v>103</v>
      </c>
      <c r="L20" s="221"/>
      <c r="M20" s="221"/>
      <c r="N20" s="221"/>
      <c r="O20" s="222"/>
      <c r="P20" s="145"/>
      <c r="Q20" s="145" t="s">
        <v>19</v>
      </c>
      <c r="R20" s="93">
        <v>813073.47</v>
      </c>
      <c r="S20" s="93">
        <v>813073.47</v>
      </c>
      <c r="T20" s="93">
        <v>0</v>
      </c>
      <c r="U20" s="36"/>
    </row>
    <row r="21" spans="1:21" s="31" customFormat="1" ht="21" customHeight="1" thickBot="1" x14ac:dyDescent="0.3">
      <c r="A21" s="145" t="s">
        <v>19</v>
      </c>
      <c r="B21" s="145" t="s">
        <v>66</v>
      </c>
      <c r="C21" s="145">
        <v>8</v>
      </c>
      <c r="D21" s="145">
        <v>1984</v>
      </c>
      <c r="E21" s="145" t="s">
        <v>55</v>
      </c>
      <c r="F21" s="145">
        <v>5</v>
      </c>
      <c r="G21" s="145">
        <v>5</v>
      </c>
      <c r="H21" s="145">
        <v>75</v>
      </c>
      <c r="I21" s="144">
        <v>4150</v>
      </c>
      <c r="J21" s="144">
        <v>3473.5</v>
      </c>
      <c r="K21" s="220" t="s">
        <v>104</v>
      </c>
      <c r="L21" s="221"/>
      <c r="M21" s="221"/>
      <c r="N21" s="221"/>
      <c r="O21" s="222"/>
      <c r="P21" s="145"/>
      <c r="Q21" s="145"/>
      <c r="R21" s="93">
        <v>529911.94999999995</v>
      </c>
      <c r="S21" s="93">
        <v>529911.94999999995</v>
      </c>
      <c r="T21" s="93">
        <v>0</v>
      </c>
      <c r="U21" s="36"/>
    </row>
    <row r="22" spans="1:21" s="31" customFormat="1" ht="21" customHeight="1" thickBot="1" x14ac:dyDescent="0.3">
      <c r="A22" s="145" t="s">
        <v>19</v>
      </c>
      <c r="B22" s="145" t="s">
        <v>70</v>
      </c>
      <c r="C22" s="145">
        <v>6</v>
      </c>
      <c r="D22" s="145">
        <v>1972</v>
      </c>
      <c r="E22" s="145" t="s">
        <v>55</v>
      </c>
      <c r="F22" s="145">
        <v>5</v>
      </c>
      <c r="G22" s="145">
        <v>6</v>
      </c>
      <c r="H22" s="145">
        <v>88</v>
      </c>
      <c r="I22" s="144">
        <v>4615.1000000000004</v>
      </c>
      <c r="J22" s="144">
        <v>3857.4</v>
      </c>
      <c r="K22" s="220" t="s">
        <v>104</v>
      </c>
      <c r="L22" s="221"/>
      <c r="M22" s="221"/>
      <c r="N22" s="221"/>
      <c r="O22" s="222"/>
      <c r="P22" s="145"/>
      <c r="Q22" s="145"/>
      <c r="R22" s="93">
        <v>299140.32</v>
      </c>
      <c r="S22" s="93">
        <v>299140.32</v>
      </c>
      <c r="T22" s="93">
        <v>0</v>
      </c>
      <c r="U22" s="36"/>
    </row>
    <row r="23" spans="1:21" s="31" customFormat="1" ht="21" customHeight="1" thickBot="1" x14ac:dyDescent="0.3">
      <c r="A23" s="145" t="s">
        <v>19</v>
      </c>
      <c r="B23" s="145" t="s">
        <v>66</v>
      </c>
      <c r="C23" s="145">
        <v>6</v>
      </c>
      <c r="D23" s="145">
        <v>1985</v>
      </c>
      <c r="E23" s="145" t="s">
        <v>55</v>
      </c>
      <c r="F23" s="145">
        <v>5</v>
      </c>
      <c r="G23" s="145">
        <v>5</v>
      </c>
      <c r="H23" s="145">
        <v>75</v>
      </c>
      <c r="I23" s="144">
        <v>4200</v>
      </c>
      <c r="J23" s="144">
        <v>3595.9</v>
      </c>
      <c r="K23" s="220" t="s">
        <v>104</v>
      </c>
      <c r="L23" s="221"/>
      <c r="M23" s="221"/>
      <c r="N23" s="221"/>
      <c r="O23" s="222"/>
      <c r="P23" s="145"/>
      <c r="Q23" s="145"/>
      <c r="R23" s="93">
        <v>699958.75</v>
      </c>
      <c r="S23" s="93">
        <v>699958.75</v>
      </c>
      <c r="T23" s="93">
        <v>0</v>
      </c>
      <c r="U23" s="36"/>
    </row>
    <row r="24" spans="1:21" s="31" customFormat="1" ht="21" customHeight="1" thickBot="1" x14ac:dyDescent="0.3">
      <c r="A24" s="145" t="s">
        <v>19</v>
      </c>
      <c r="B24" s="145" t="s">
        <v>66</v>
      </c>
      <c r="C24" s="145">
        <v>7</v>
      </c>
      <c r="D24" s="145">
        <v>1994</v>
      </c>
      <c r="E24" s="145" t="s">
        <v>55</v>
      </c>
      <c r="F24" s="145">
        <v>9</v>
      </c>
      <c r="G24" s="145">
        <v>4</v>
      </c>
      <c r="H24" s="145">
        <v>140</v>
      </c>
      <c r="I24" s="144">
        <v>8790</v>
      </c>
      <c r="J24" s="144">
        <v>7217.2</v>
      </c>
      <c r="K24" s="220" t="s">
        <v>35</v>
      </c>
      <c r="L24" s="221"/>
      <c r="M24" s="221"/>
      <c r="N24" s="221"/>
      <c r="O24" s="222"/>
      <c r="P24" s="145"/>
      <c r="Q24" s="145"/>
      <c r="R24" s="93">
        <v>741344.04</v>
      </c>
      <c r="S24" s="93">
        <v>741344.04</v>
      </c>
      <c r="T24" s="93">
        <v>0</v>
      </c>
      <c r="U24" s="36"/>
    </row>
    <row r="25" spans="1:21" s="31" customFormat="1" ht="20.45" customHeight="1" thickBot="1" x14ac:dyDescent="0.3">
      <c r="A25" s="167"/>
      <c r="B25" s="167" t="s">
        <v>110</v>
      </c>
      <c r="C25" s="167">
        <v>3</v>
      </c>
      <c r="D25" s="167">
        <v>1952</v>
      </c>
      <c r="E25" s="167" t="s">
        <v>56</v>
      </c>
      <c r="F25" s="167">
        <v>2</v>
      </c>
      <c r="G25" s="167">
        <v>2</v>
      </c>
      <c r="H25" s="167">
        <v>12</v>
      </c>
      <c r="I25" s="168">
        <v>853.7</v>
      </c>
      <c r="J25" s="168">
        <v>799.5</v>
      </c>
      <c r="K25" s="220" t="s">
        <v>111</v>
      </c>
      <c r="L25" s="221"/>
      <c r="M25" s="221"/>
      <c r="N25" s="221"/>
      <c r="O25" s="166"/>
      <c r="P25" s="167"/>
      <c r="Q25" s="167"/>
      <c r="R25" s="93">
        <v>439360.55</v>
      </c>
      <c r="S25" s="93">
        <v>439360.55</v>
      </c>
      <c r="T25" s="93">
        <v>0</v>
      </c>
      <c r="U25" s="36"/>
    </row>
    <row r="26" spans="1:21" s="31" customFormat="1" ht="21" hidden="1" customHeight="1" thickBot="1" x14ac:dyDescent="0.3">
      <c r="A26" s="167"/>
      <c r="B26" s="167"/>
      <c r="C26" s="167"/>
      <c r="D26" s="167"/>
      <c r="E26" s="167"/>
      <c r="F26" s="167"/>
      <c r="G26" s="167"/>
      <c r="H26" s="167"/>
      <c r="I26" s="168"/>
      <c r="J26" s="168"/>
      <c r="K26" s="164"/>
      <c r="L26" s="165"/>
      <c r="M26" s="165"/>
      <c r="N26" s="165"/>
      <c r="O26" s="166"/>
      <c r="P26" s="167"/>
      <c r="Q26" s="167"/>
      <c r="R26" s="93"/>
      <c r="S26" s="93"/>
      <c r="T26" s="93"/>
      <c r="U26" s="36"/>
    </row>
    <row r="27" spans="1:21" s="31" customFormat="1" ht="21" customHeight="1" thickBot="1" x14ac:dyDescent="0.3">
      <c r="A27" s="216">
        <v>2</v>
      </c>
      <c r="B27" s="216" t="s">
        <v>51</v>
      </c>
      <c r="C27" s="216">
        <v>9</v>
      </c>
      <c r="D27" s="216">
        <v>1992</v>
      </c>
      <c r="E27" s="216" t="s">
        <v>56</v>
      </c>
      <c r="F27" s="216">
        <v>10</v>
      </c>
      <c r="G27" s="216">
        <v>1</v>
      </c>
      <c r="H27" s="216">
        <v>68</v>
      </c>
      <c r="I27" s="226">
        <v>4251.5</v>
      </c>
      <c r="J27" s="226">
        <v>3625.3</v>
      </c>
      <c r="K27" s="216" t="s">
        <v>35</v>
      </c>
      <c r="L27" s="216"/>
      <c r="M27" s="216"/>
      <c r="N27" s="216"/>
      <c r="O27" s="216"/>
      <c r="P27" s="145" t="s">
        <v>22</v>
      </c>
      <c r="Q27" s="145">
        <v>538</v>
      </c>
      <c r="R27" s="93">
        <v>893000</v>
      </c>
      <c r="S27" s="93">
        <v>893000</v>
      </c>
      <c r="T27" s="93">
        <v>0</v>
      </c>
      <c r="U27" s="36"/>
    </row>
    <row r="28" spans="1:21" s="31" customFormat="1" ht="32.450000000000003" customHeight="1" thickBot="1" x14ac:dyDescent="0.3">
      <c r="A28" s="216"/>
      <c r="B28" s="216"/>
      <c r="C28" s="216"/>
      <c r="D28" s="216"/>
      <c r="E28" s="216"/>
      <c r="F28" s="216"/>
      <c r="G28" s="216"/>
      <c r="H28" s="216"/>
      <c r="I28" s="226"/>
      <c r="J28" s="226"/>
      <c r="K28" s="216" t="s">
        <v>28</v>
      </c>
      <c r="L28" s="216"/>
      <c r="M28" s="216"/>
      <c r="N28" s="216"/>
      <c r="O28" s="216"/>
      <c r="P28" s="145" t="s">
        <v>29</v>
      </c>
      <c r="Q28" s="145">
        <v>210</v>
      </c>
      <c r="R28" s="93">
        <f t="shared" ref="R28:R30" si="0">S28+T28</f>
        <v>630000</v>
      </c>
      <c r="S28" s="93">
        <v>630000</v>
      </c>
      <c r="T28" s="93">
        <v>0</v>
      </c>
      <c r="U28" s="36"/>
    </row>
    <row r="29" spans="1:21" s="31" customFormat="1" ht="23.25" customHeight="1" thickBot="1" x14ac:dyDescent="0.3">
      <c r="A29" s="145">
        <v>3</v>
      </c>
      <c r="B29" s="145" t="s">
        <v>54</v>
      </c>
      <c r="C29" s="145">
        <v>3</v>
      </c>
      <c r="D29" s="145">
        <v>1966</v>
      </c>
      <c r="E29" s="145" t="s">
        <v>55</v>
      </c>
      <c r="F29" s="145">
        <v>5</v>
      </c>
      <c r="G29" s="145">
        <v>4</v>
      </c>
      <c r="H29" s="145">
        <v>80</v>
      </c>
      <c r="I29" s="144">
        <v>3326.2</v>
      </c>
      <c r="J29" s="144">
        <v>2771.8</v>
      </c>
      <c r="K29" s="216" t="s">
        <v>31</v>
      </c>
      <c r="L29" s="216"/>
      <c r="M29" s="216"/>
      <c r="N29" s="216"/>
      <c r="O29" s="216"/>
      <c r="P29" s="145" t="s">
        <v>22</v>
      </c>
      <c r="Q29" s="145">
        <v>2231</v>
      </c>
      <c r="R29" s="93">
        <f t="shared" si="0"/>
        <v>2906800</v>
      </c>
      <c r="S29" s="93">
        <v>2906800</v>
      </c>
      <c r="T29" s="93">
        <v>0</v>
      </c>
      <c r="U29" s="36"/>
    </row>
    <row r="30" spans="1:21" s="31" customFormat="1" ht="23.25" customHeight="1" thickBot="1" x14ac:dyDescent="0.3">
      <c r="A30" s="145">
        <v>4</v>
      </c>
      <c r="B30" s="145"/>
      <c r="C30" s="145"/>
      <c r="D30" s="145"/>
      <c r="E30" s="145"/>
      <c r="F30" s="145"/>
      <c r="G30" s="145"/>
      <c r="H30" s="145"/>
      <c r="I30" s="144"/>
      <c r="J30" s="144"/>
      <c r="K30" s="216" t="s">
        <v>96</v>
      </c>
      <c r="L30" s="216"/>
      <c r="M30" s="216"/>
      <c r="N30" s="216"/>
      <c r="O30" s="216"/>
      <c r="P30" s="145"/>
      <c r="Q30" s="145" t="s">
        <v>19</v>
      </c>
      <c r="R30" s="93">
        <f t="shared" si="0"/>
        <v>1140000</v>
      </c>
      <c r="S30" s="93">
        <v>0</v>
      </c>
      <c r="T30" s="93">
        <v>1140000</v>
      </c>
      <c r="U30" s="36"/>
    </row>
    <row r="31" spans="1:21" s="31" customFormat="1" ht="21" customHeight="1" thickBot="1" x14ac:dyDescent="0.3">
      <c r="A31" s="145">
        <v>5</v>
      </c>
      <c r="B31" s="145"/>
      <c r="C31" s="145"/>
      <c r="D31" s="145"/>
      <c r="E31" s="145"/>
      <c r="F31" s="145"/>
      <c r="G31" s="223" t="s">
        <v>106</v>
      </c>
      <c r="H31" s="224"/>
      <c r="I31" s="224"/>
      <c r="J31" s="224"/>
      <c r="K31" s="224"/>
      <c r="L31" s="224"/>
      <c r="M31" s="224"/>
      <c r="N31" s="224"/>
      <c r="O31" s="225"/>
      <c r="P31" s="145"/>
      <c r="Q31" s="145"/>
      <c r="R31" s="93">
        <v>10000000</v>
      </c>
      <c r="S31" s="93">
        <v>10000000</v>
      </c>
      <c r="T31" s="93">
        <v>0</v>
      </c>
      <c r="U31" s="36"/>
    </row>
    <row r="32" spans="1:21" s="31" customFormat="1" ht="27.6" customHeight="1" thickBot="1" x14ac:dyDescent="0.3">
      <c r="A32" s="145"/>
      <c r="B32" s="145" t="s">
        <v>63</v>
      </c>
      <c r="C32" s="145" t="s">
        <v>57</v>
      </c>
      <c r="D32" s="145">
        <v>1974</v>
      </c>
      <c r="E32" s="145" t="s">
        <v>56</v>
      </c>
      <c r="F32" s="145">
        <v>5</v>
      </c>
      <c r="G32" s="145">
        <v>6</v>
      </c>
      <c r="H32" s="145">
        <v>92</v>
      </c>
      <c r="I32" s="145">
        <v>5275.5</v>
      </c>
      <c r="J32" s="144">
        <v>4160.3</v>
      </c>
      <c r="K32" s="227" t="s">
        <v>107</v>
      </c>
      <c r="L32" s="228"/>
      <c r="M32" s="228"/>
      <c r="N32" s="228"/>
      <c r="O32" s="229"/>
      <c r="P32" s="145"/>
      <c r="Q32" s="145"/>
      <c r="R32" s="152"/>
      <c r="S32" s="152"/>
      <c r="T32" s="93"/>
      <c r="U32" s="36"/>
    </row>
    <row r="33" spans="1:22" s="31" customFormat="1" ht="21" customHeight="1" thickBot="1" x14ac:dyDescent="0.3">
      <c r="A33" s="145"/>
      <c r="B33" s="145" t="s">
        <v>64</v>
      </c>
      <c r="C33" s="145">
        <v>12</v>
      </c>
      <c r="D33" s="145">
        <v>1977</v>
      </c>
      <c r="E33" s="145" t="s">
        <v>56</v>
      </c>
      <c r="F33" s="145">
        <v>5</v>
      </c>
      <c r="G33" s="145">
        <v>6</v>
      </c>
      <c r="H33" s="145">
        <v>98</v>
      </c>
      <c r="I33" s="145">
        <v>5381.9</v>
      </c>
      <c r="J33" s="117">
        <v>4514.8999999999996</v>
      </c>
      <c r="K33" s="220" t="s">
        <v>101</v>
      </c>
      <c r="L33" s="221"/>
      <c r="M33" s="221"/>
      <c r="N33" s="221"/>
      <c r="O33" s="222"/>
      <c r="P33" s="145"/>
      <c r="Q33" s="145" t="s">
        <v>19</v>
      </c>
      <c r="R33" s="152"/>
      <c r="S33" s="152"/>
      <c r="T33" s="93"/>
      <c r="U33" s="36"/>
    </row>
    <row r="34" spans="1:22" s="31" customFormat="1" ht="21" customHeight="1" thickBot="1" x14ac:dyDescent="0.3">
      <c r="A34" s="145"/>
      <c r="B34" s="145" t="s">
        <v>52</v>
      </c>
      <c r="C34" s="145">
        <v>6</v>
      </c>
      <c r="D34" s="145">
        <v>1957</v>
      </c>
      <c r="E34" s="145" t="s">
        <v>56</v>
      </c>
      <c r="F34" s="145">
        <v>3</v>
      </c>
      <c r="G34" s="145">
        <v>3</v>
      </c>
      <c r="H34" s="145">
        <v>23</v>
      </c>
      <c r="I34" s="145">
        <v>2520.5</v>
      </c>
      <c r="J34" s="117">
        <v>1808.8</v>
      </c>
      <c r="K34" s="227" t="s">
        <v>107</v>
      </c>
      <c r="L34" s="228"/>
      <c r="M34" s="228"/>
      <c r="N34" s="228"/>
      <c r="O34" s="229"/>
      <c r="P34" s="145"/>
      <c r="Q34" s="145"/>
      <c r="R34" s="152"/>
      <c r="S34" s="152"/>
      <c r="T34" s="93"/>
      <c r="U34" s="36"/>
    </row>
    <row r="35" spans="1:22" s="31" customFormat="1" ht="21" customHeight="1" thickBot="1" x14ac:dyDescent="0.3">
      <c r="A35" s="146"/>
      <c r="B35" s="146" t="s">
        <v>52</v>
      </c>
      <c r="C35" s="146">
        <v>8</v>
      </c>
      <c r="D35" s="146">
        <v>1960</v>
      </c>
      <c r="E35" s="145" t="s">
        <v>56</v>
      </c>
      <c r="F35" s="146">
        <v>4</v>
      </c>
      <c r="G35" s="146">
        <v>2</v>
      </c>
      <c r="H35" s="146">
        <v>32</v>
      </c>
      <c r="I35" s="146">
        <v>1555.1</v>
      </c>
      <c r="J35" s="94">
        <v>1287.8</v>
      </c>
      <c r="K35" s="227" t="s">
        <v>107</v>
      </c>
      <c r="L35" s="228"/>
      <c r="M35" s="228"/>
      <c r="N35" s="228"/>
      <c r="O35" s="229"/>
      <c r="P35" s="146"/>
      <c r="Q35" s="146"/>
      <c r="R35" s="153"/>
      <c r="S35" s="153"/>
      <c r="T35" s="93"/>
      <c r="U35" s="36"/>
    </row>
    <row r="36" spans="1:22" ht="54.75" hidden="1" customHeight="1" x14ac:dyDescent="0.25">
      <c r="A36" s="109"/>
      <c r="B36" s="136"/>
      <c r="C36" s="136"/>
      <c r="D36" s="96"/>
      <c r="E36" s="96"/>
      <c r="F36" s="97"/>
      <c r="G36" s="136"/>
      <c r="H36" s="136"/>
      <c r="I36" s="136"/>
      <c r="J36" s="98"/>
      <c r="K36" s="220" t="s">
        <v>101</v>
      </c>
      <c r="L36" s="221"/>
      <c r="M36" s="221"/>
      <c r="N36" s="221"/>
      <c r="O36" s="222"/>
      <c r="P36" s="136"/>
      <c r="Q36" s="97"/>
      <c r="R36" s="154"/>
      <c r="S36" s="154"/>
      <c r="T36" s="93"/>
    </row>
    <row r="37" spans="1:22" ht="0.75" hidden="1" customHeight="1" x14ac:dyDescent="0.35">
      <c r="A37" s="147"/>
      <c r="B37" s="147"/>
      <c r="C37" s="147"/>
      <c r="D37" s="147">
        <v>1963</v>
      </c>
      <c r="E37" s="147"/>
      <c r="F37" s="147">
        <v>5</v>
      </c>
      <c r="G37" s="147">
        <v>33</v>
      </c>
      <c r="H37" s="147">
        <v>60</v>
      </c>
      <c r="I37" s="147">
        <v>3316.3</v>
      </c>
      <c r="J37" s="147">
        <v>2572</v>
      </c>
      <c r="K37" s="220" t="s">
        <v>101</v>
      </c>
      <c r="L37" s="221"/>
      <c r="M37" s="221"/>
      <c r="N37" s="221"/>
      <c r="O37" s="222"/>
      <c r="P37" s="147"/>
      <c r="Q37" s="147"/>
      <c r="R37" s="155"/>
      <c r="S37" s="155"/>
      <c r="T37" s="93"/>
      <c r="U37" s="51"/>
    </row>
    <row r="38" spans="1:22" ht="22.5" customHeight="1" x14ac:dyDescent="0.4">
      <c r="A38" s="121"/>
      <c r="B38" s="147" t="s">
        <v>65</v>
      </c>
      <c r="C38" s="120" t="s">
        <v>62</v>
      </c>
      <c r="D38" s="147">
        <v>1963</v>
      </c>
      <c r="E38" s="147" t="s">
        <v>76</v>
      </c>
      <c r="F38" s="147">
        <v>5</v>
      </c>
      <c r="G38" s="147">
        <v>3</v>
      </c>
      <c r="H38" s="147">
        <v>60</v>
      </c>
      <c r="I38" s="147">
        <v>3316.3</v>
      </c>
      <c r="J38" s="147">
        <v>2572</v>
      </c>
      <c r="K38" s="227" t="s">
        <v>107</v>
      </c>
      <c r="L38" s="228"/>
      <c r="M38" s="228"/>
      <c r="N38" s="228"/>
      <c r="O38" s="229"/>
      <c r="P38" s="121"/>
      <c r="Q38" s="121"/>
      <c r="R38" s="156"/>
      <c r="S38" s="156"/>
      <c r="T38" s="93"/>
      <c r="U38" s="51"/>
    </row>
    <row r="39" spans="1:22" ht="18" customHeight="1" x14ac:dyDescent="0.4">
      <c r="A39" s="121"/>
      <c r="B39" s="147" t="s">
        <v>66</v>
      </c>
      <c r="C39" s="147">
        <v>3</v>
      </c>
      <c r="D39" s="147">
        <v>1982</v>
      </c>
      <c r="E39" s="147" t="s">
        <v>76</v>
      </c>
      <c r="F39" s="147">
        <v>5</v>
      </c>
      <c r="G39" s="102">
        <v>5</v>
      </c>
      <c r="H39" s="102">
        <v>75</v>
      </c>
      <c r="I39" s="102">
        <v>4051</v>
      </c>
      <c r="J39" s="118">
        <v>3506.3</v>
      </c>
      <c r="K39" s="227" t="s">
        <v>107</v>
      </c>
      <c r="L39" s="228"/>
      <c r="M39" s="228"/>
      <c r="N39" s="228"/>
      <c r="O39" s="229"/>
      <c r="P39" s="121"/>
      <c r="Q39" s="121"/>
      <c r="R39" s="156"/>
      <c r="S39" s="156"/>
      <c r="T39" s="93"/>
      <c r="U39" s="4"/>
    </row>
    <row r="40" spans="1:22" s="58" customFormat="1" ht="0.6" hidden="1" customHeight="1" x14ac:dyDescent="0.45">
      <c r="A40" s="122"/>
      <c r="B40" s="137"/>
      <c r="C40" s="137" t="s">
        <v>58</v>
      </c>
      <c r="D40" s="99" t="s">
        <v>73</v>
      </c>
      <c r="E40" s="99"/>
      <c r="F40" s="123" t="s">
        <v>74</v>
      </c>
      <c r="G40" s="124"/>
      <c r="H40" s="137" t="s">
        <v>77</v>
      </c>
      <c r="I40" s="137" t="s">
        <v>79</v>
      </c>
      <c r="J40" s="98"/>
      <c r="K40" s="220" t="s">
        <v>101</v>
      </c>
      <c r="L40" s="221"/>
      <c r="M40" s="221"/>
      <c r="N40" s="221"/>
      <c r="O40" s="222"/>
      <c r="P40" s="124"/>
      <c r="Q40" s="123"/>
      <c r="R40" s="156"/>
      <c r="S40" s="156"/>
      <c r="T40" s="93"/>
    </row>
    <row r="41" spans="1:22" s="58" customFormat="1" x14ac:dyDescent="0.25">
      <c r="A41" s="110"/>
      <c r="B41" s="137" t="s">
        <v>67</v>
      </c>
      <c r="C41" s="137" t="s">
        <v>58</v>
      </c>
      <c r="D41" s="101">
        <v>1961</v>
      </c>
      <c r="E41" s="137" t="s">
        <v>56</v>
      </c>
      <c r="F41" s="99" t="s">
        <v>74</v>
      </c>
      <c r="G41" s="137" t="s">
        <v>74</v>
      </c>
      <c r="H41" s="137" t="s">
        <v>77</v>
      </c>
      <c r="I41" s="137" t="s">
        <v>79</v>
      </c>
      <c r="J41" s="98">
        <v>1521.8</v>
      </c>
      <c r="K41" s="220" t="s">
        <v>101</v>
      </c>
      <c r="L41" s="221"/>
      <c r="M41" s="221"/>
      <c r="N41" s="221"/>
      <c r="O41" s="222"/>
      <c r="P41" s="137"/>
      <c r="Q41" s="99"/>
      <c r="R41" s="156"/>
      <c r="S41" s="156"/>
      <c r="T41" s="93"/>
    </row>
    <row r="42" spans="1:22" s="58" customFormat="1" ht="15.6" customHeight="1" x14ac:dyDescent="0.25">
      <c r="A42" s="110"/>
      <c r="B42" s="137" t="s">
        <v>68</v>
      </c>
      <c r="C42" s="137" t="s">
        <v>59</v>
      </c>
      <c r="D42" s="137" t="s">
        <v>72</v>
      </c>
      <c r="E42" s="137" t="s">
        <v>76</v>
      </c>
      <c r="F42" s="99" t="s">
        <v>75</v>
      </c>
      <c r="G42" s="137" t="s">
        <v>75</v>
      </c>
      <c r="H42" s="137" t="s">
        <v>78</v>
      </c>
      <c r="I42" s="137" t="s">
        <v>80</v>
      </c>
      <c r="J42" s="98">
        <v>2823.4</v>
      </c>
      <c r="K42" s="227" t="s">
        <v>107</v>
      </c>
      <c r="L42" s="228"/>
      <c r="M42" s="228"/>
      <c r="N42" s="228"/>
      <c r="O42" s="229"/>
      <c r="P42" s="137" t="s">
        <v>19</v>
      </c>
      <c r="Q42" s="99"/>
      <c r="R42" s="156"/>
      <c r="S42" s="156"/>
      <c r="T42" s="93"/>
    </row>
    <row r="43" spans="1:22" x14ac:dyDescent="0.25">
      <c r="A43" s="111"/>
      <c r="B43" s="136" t="s">
        <v>69</v>
      </c>
      <c r="C43" s="136" t="s">
        <v>60</v>
      </c>
      <c r="D43" s="136">
        <v>1966</v>
      </c>
      <c r="E43" s="136" t="s">
        <v>76</v>
      </c>
      <c r="F43" s="96">
        <v>5</v>
      </c>
      <c r="G43" s="136">
        <v>4</v>
      </c>
      <c r="H43" s="136">
        <v>80</v>
      </c>
      <c r="I43" s="136">
        <v>4593.5</v>
      </c>
      <c r="J43" s="98">
        <v>3528.3</v>
      </c>
      <c r="K43" s="220" t="s">
        <v>101</v>
      </c>
      <c r="L43" s="221"/>
      <c r="M43" s="221"/>
      <c r="N43" s="221"/>
      <c r="O43" s="222"/>
      <c r="P43" s="136"/>
      <c r="Q43" s="96"/>
      <c r="R43" s="156"/>
      <c r="S43" s="156"/>
      <c r="T43" s="93"/>
    </row>
    <row r="44" spans="1:22" ht="15.6" customHeight="1" x14ac:dyDescent="0.25">
      <c r="A44" s="111"/>
      <c r="B44" s="136" t="s">
        <v>70</v>
      </c>
      <c r="C44" s="136">
        <v>4</v>
      </c>
      <c r="D44" s="136">
        <v>1974</v>
      </c>
      <c r="E44" s="136" t="s">
        <v>76</v>
      </c>
      <c r="F44" s="96">
        <v>12</v>
      </c>
      <c r="G44" s="136">
        <v>1</v>
      </c>
      <c r="H44" s="136">
        <v>84</v>
      </c>
      <c r="I44" s="136">
        <v>4159.3999999999996</v>
      </c>
      <c r="J44" s="98">
        <v>3617.4</v>
      </c>
      <c r="K44" s="227" t="s">
        <v>107</v>
      </c>
      <c r="L44" s="228"/>
      <c r="M44" s="228"/>
      <c r="N44" s="228"/>
      <c r="O44" s="229"/>
      <c r="P44" s="136"/>
      <c r="Q44" s="96"/>
      <c r="R44" s="156"/>
      <c r="S44" s="156"/>
      <c r="T44" s="93"/>
    </row>
    <row r="45" spans="1:22" x14ac:dyDescent="0.25">
      <c r="A45" s="111"/>
      <c r="B45" s="136" t="s">
        <v>70</v>
      </c>
      <c r="C45" s="136" t="s">
        <v>61</v>
      </c>
      <c r="D45" s="136">
        <v>1975</v>
      </c>
      <c r="E45" s="136" t="s">
        <v>76</v>
      </c>
      <c r="F45" s="96">
        <v>12</v>
      </c>
      <c r="G45" s="136">
        <v>1</v>
      </c>
      <c r="H45" s="136">
        <v>84</v>
      </c>
      <c r="I45" s="136">
        <v>4209.3</v>
      </c>
      <c r="J45" s="98">
        <v>3666.6</v>
      </c>
      <c r="K45" s="239" t="s">
        <v>107</v>
      </c>
      <c r="L45" s="240"/>
      <c r="M45" s="240"/>
      <c r="N45" s="241"/>
      <c r="O45" s="96"/>
      <c r="P45" s="136"/>
      <c r="Q45" s="96"/>
      <c r="R45" s="156"/>
      <c r="S45" s="156"/>
      <c r="T45" s="93"/>
    </row>
    <row r="46" spans="1:22" x14ac:dyDescent="0.2">
      <c r="A46" s="111"/>
      <c r="B46" s="136" t="s">
        <v>71</v>
      </c>
      <c r="C46" s="136">
        <v>10</v>
      </c>
      <c r="D46" s="136">
        <v>1977</v>
      </c>
      <c r="E46" s="136" t="s">
        <v>76</v>
      </c>
      <c r="F46" s="96">
        <v>9</v>
      </c>
      <c r="G46" s="136">
        <v>2</v>
      </c>
      <c r="H46" s="136">
        <v>72</v>
      </c>
      <c r="I46" s="136">
        <v>3967.6</v>
      </c>
      <c r="J46" s="98">
        <v>3472</v>
      </c>
      <c r="K46" s="242" t="s">
        <v>107</v>
      </c>
      <c r="L46" s="242"/>
      <c r="M46" s="242"/>
      <c r="N46" s="242"/>
      <c r="O46" s="96"/>
      <c r="P46" s="136"/>
      <c r="Q46" s="96"/>
      <c r="R46" s="96"/>
      <c r="S46" s="96"/>
      <c r="T46" s="93"/>
    </row>
    <row r="47" spans="1:22" ht="18.600000000000001" customHeight="1" x14ac:dyDescent="0.2">
      <c r="A47" s="230">
        <v>6</v>
      </c>
      <c r="B47" s="232" t="s">
        <v>85</v>
      </c>
      <c r="C47" s="234" t="s">
        <v>86</v>
      </c>
      <c r="D47" s="232">
        <v>1964</v>
      </c>
      <c r="E47" s="232" t="s">
        <v>56</v>
      </c>
      <c r="F47" s="232">
        <v>3</v>
      </c>
      <c r="G47" s="232">
        <v>3</v>
      </c>
      <c r="H47" s="232">
        <v>18</v>
      </c>
      <c r="I47" s="232">
        <v>2099.9</v>
      </c>
      <c r="J47" s="232">
        <v>975.2</v>
      </c>
      <c r="K47" s="236" t="s">
        <v>100</v>
      </c>
      <c r="L47" s="237"/>
      <c r="M47" s="237"/>
      <c r="N47" s="238"/>
      <c r="O47" s="129" t="s">
        <v>83</v>
      </c>
      <c r="P47" s="130" t="s">
        <v>83</v>
      </c>
      <c r="Q47" s="150">
        <v>900</v>
      </c>
      <c r="R47" s="249">
        <f>S47+S48+T48</f>
        <v>2708919</v>
      </c>
      <c r="S47" s="132">
        <v>1547370</v>
      </c>
      <c r="T47" s="133">
        <v>0</v>
      </c>
      <c r="U47" s="113" t="e">
        <f t="shared" ref="U47:U48" si="1">P47/N47</f>
        <v>#VALUE!</v>
      </c>
      <c r="V47" s="135" t="s">
        <v>19</v>
      </c>
    </row>
    <row r="48" spans="1:22" ht="14.45" customHeight="1" x14ac:dyDescent="0.2">
      <c r="A48" s="231"/>
      <c r="B48" s="233"/>
      <c r="C48" s="235"/>
      <c r="D48" s="233"/>
      <c r="E48" s="233"/>
      <c r="F48" s="233"/>
      <c r="G48" s="233"/>
      <c r="H48" s="233"/>
      <c r="I48" s="233"/>
      <c r="J48" s="233"/>
      <c r="K48" s="245" t="s">
        <v>84</v>
      </c>
      <c r="L48" s="246"/>
      <c r="M48" s="246"/>
      <c r="N48" s="247"/>
      <c r="O48" s="129" t="s">
        <v>83</v>
      </c>
      <c r="P48" s="130" t="s">
        <v>83</v>
      </c>
      <c r="Q48" s="150">
        <v>630</v>
      </c>
      <c r="R48" s="250"/>
      <c r="S48" s="132">
        <v>1120635</v>
      </c>
      <c r="T48" s="134">
        <v>40914</v>
      </c>
      <c r="U48" s="113" t="e">
        <f t="shared" si="1"/>
        <v>#VALUE!</v>
      </c>
    </row>
    <row r="49" spans="1:20" x14ac:dyDescent="0.25">
      <c r="A49" s="111">
        <v>7</v>
      </c>
      <c r="B49" s="100" t="s">
        <v>88</v>
      </c>
      <c r="C49" s="100">
        <v>11</v>
      </c>
      <c r="D49" s="136">
        <v>1961</v>
      </c>
      <c r="E49" s="136" t="s">
        <v>56</v>
      </c>
      <c r="F49" s="136">
        <v>3</v>
      </c>
      <c r="G49" s="136">
        <v>3</v>
      </c>
      <c r="H49" s="136">
        <v>36</v>
      </c>
      <c r="I49" s="136">
        <v>1537.5</v>
      </c>
      <c r="J49" s="98">
        <v>1002</v>
      </c>
      <c r="K49" s="239" t="s">
        <v>98</v>
      </c>
      <c r="L49" s="240"/>
      <c r="M49" s="240"/>
      <c r="N49" s="241"/>
      <c r="O49" s="96"/>
      <c r="P49" s="136" t="s">
        <v>92</v>
      </c>
      <c r="Q49" s="115" t="s">
        <v>90</v>
      </c>
      <c r="R49" s="114">
        <f>S49+T49</f>
        <v>1800000</v>
      </c>
      <c r="S49" s="114">
        <v>1500000</v>
      </c>
      <c r="T49" s="114">
        <v>300000</v>
      </c>
    </row>
    <row r="50" spans="1:20" ht="15.6" customHeight="1" x14ac:dyDescent="0.2">
      <c r="A50" s="248">
        <v>8</v>
      </c>
      <c r="B50" s="248" t="s">
        <v>89</v>
      </c>
      <c r="C50" s="248">
        <v>7</v>
      </c>
      <c r="D50" s="243">
        <v>1956</v>
      </c>
      <c r="E50" s="243" t="s">
        <v>56</v>
      </c>
      <c r="F50" s="243">
        <v>3</v>
      </c>
      <c r="G50" s="243">
        <v>2</v>
      </c>
      <c r="H50" s="243">
        <v>13</v>
      </c>
      <c r="I50" s="243">
        <v>1363.7</v>
      </c>
      <c r="J50" s="244">
        <v>701.7</v>
      </c>
      <c r="K50" s="239" t="s">
        <v>98</v>
      </c>
      <c r="L50" s="240"/>
      <c r="M50" s="240"/>
      <c r="N50" s="241"/>
      <c r="O50" s="96"/>
      <c r="P50" s="136" t="s">
        <v>92</v>
      </c>
      <c r="Q50" s="115" t="s">
        <v>90</v>
      </c>
      <c r="R50" s="114">
        <f>S50+T50</f>
        <v>1800000</v>
      </c>
      <c r="S50" s="114">
        <v>1500000</v>
      </c>
      <c r="T50" s="114">
        <v>300000</v>
      </c>
    </row>
    <row r="51" spans="1:20" ht="15.6" hidden="1" customHeight="1" x14ac:dyDescent="0.2">
      <c r="A51" s="248"/>
      <c r="B51" s="248"/>
      <c r="C51" s="248"/>
      <c r="D51" s="243"/>
      <c r="E51" s="243"/>
      <c r="F51" s="243"/>
      <c r="G51" s="243"/>
      <c r="H51" s="243"/>
      <c r="I51" s="243"/>
      <c r="J51" s="244"/>
      <c r="K51" s="236"/>
      <c r="L51" s="237"/>
      <c r="M51" s="237"/>
      <c r="N51" s="238"/>
      <c r="O51" s="96"/>
      <c r="P51" s="149"/>
      <c r="Q51" s="151"/>
      <c r="R51" s="251"/>
      <c r="S51" s="114"/>
      <c r="T51" s="114"/>
    </row>
    <row r="52" spans="1:20" ht="15.6" hidden="1" customHeight="1" x14ac:dyDescent="0.2">
      <c r="A52" s="248"/>
      <c r="B52" s="248"/>
      <c r="C52" s="248"/>
      <c r="D52" s="243"/>
      <c r="E52" s="243"/>
      <c r="F52" s="243"/>
      <c r="G52" s="243"/>
      <c r="H52" s="243"/>
      <c r="I52" s="243"/>
      <c r="J52" s="244"/>
      <c r="K52" s="245"/>
      <c r="L52" s="246"/>
      <c r="M52" s="246"/>
      <c r="N52" s="247"/>
      <c r="O52" s="96"/>
      <c r="P52" s="149"/>
      <c r="Q52" s="151"/>
      <c r="R52" s="252"/>
      <c r="S52" s="114"/>
      <c r="T52" s="114"/>
    </row>
    <row r="53" spans="1:20" x14ac:dyDescent="0.25">
      <c r="A53" s="111" t="s">
        <v>19</v>
      </c>
      <c r="B53" s="169" t="s">
        <v>15</v>
      </c>
      <c r="C53" s="100"/>
      <c r="D53" s="136"/>
      <c r="E53" s="136"/>
      <c r="F53" s="136"/>
      <c r="G53" s="136"/>
      <c r="H53" s="136"/>
      <c r="I53" s="170">
        <f>I20+I21+I22+I23+I24+I27+I29+I32+I33+I34+I35+I38+I39+I41+I42+I43+I44+I45+I46+I47+I49+I50</f>
        <v>82542.5</v>
      </c>
      <c r="J53" s="170">
        <f>J20+J21+J22+J23+J24+J27+J29+J32+J33+J34+J35+J38+J39+J41+J42+J43+J44+J45+J46+J47+J49+J50</f>
        <v>67261.600000000006</v>
      </c>
      <c r="K53" s="239" t="s">
        <v>19</v>
      </c>
      <c r="L53" s="240"/>
      <c r="M53" s="240"/>
      <c r="N53" s="241"/>
      <c r="O53" s="96"/>
      <c r="P53" s="136" t="s">
        <v>19</v>
      </c>
      <c r="Q53" s="114"/>
      <c r="R53" s="171">
        <f>R18+R27+R28+R29+R30+R31+R47+R49+R50</f>
        <v>25401508.079999998</v>
      </c>
      <c r="S53" s="171">
        <f>S18+S27+S28+S29+S30+S31+S47+S48+S49+S50</f>
        <v>23620594.079999998</v>
      </c>
      <c r="T53" s="171">
        <f>T30+T48+T49+T50</f>
        <v>1780914</v>
      </c>
    </row>
    <row r="54" spans="1:20" x14ac:dyDescent="0.25">
      <c r="A54" s="111"/>
      <c r="B54" s="100"/>
      <c r="C54" s="100"/>
      <c r="D54" s="136"/>
      <c r="E54" s="136"/>
      <c r="F54" s="136"/>
      <c r="G54" s="136"/>
      <c r="H54" s="136"/>
      <c r="I54" s="137"/>
      <c r="J54" s="137" t="s">
        <v>19</v>
      </c>
      <c r="K54" s="239"/>
      <c r="L54" s="240"/>
      <c r="M54" s="240"/>
      <c r="N54" s="241"/>
      <c r="O54" s="96"/>
      <c r="P54" s="136"/>
      <c r="Q54" s="114"/>
      <c r="R54" s="114" t="s">
        <v>19</v>
      </c>
      <c r="S54" s="114" t="s">
        <v>19</v>
      </c>
      <c r="T54" s="114" t="s">
        <v>19</v>
      </c>
    </row>
    <row r="55" spans="1:20" x14ac:dyDescent="0.25">
      <c r="A55" s="111"/>
      <c r="B55" s="100"/>
      <c r="C55" s="100"/>
      <c r="D55" s="136"/>
      <c r="E55" s="136"/>
      <c r="F55" s="136"/>
      <c r="G55" s="136"/>
      <c r="H55" s="136"/>
      <c r="I55" s="136"/>
      <c r="J55" s="98"/>
      <c r="K55" s="239"/>
      <c r="L55" s="240"/>
      <c r="M55" s="240"/>
      <c r="N55" s="241"/>
      <c r="O55" s="96"/>
      <c r="P55" s="136"/>
      <c r="Q55" s="114"/>
      <c r="R55" s="114"/>
      <c r="S55" s="114"/>
      <c r="T55" s="114"/>
    </row>
    <row r="56" spans="1:20" x14ac:dyDescent="0.25">
      <c r="A56" s="111"/>
      <c r="B56" s="100"/>
      <c r="C56" s="100"/>
      <c r="D56" s="136"/>
      <c r="E56" s="136"/>
      <c r="F56" s="136"/>
      <c r="G56" s="136"/>
      <c r="H56" s="136"/>
      <c r="I56" s="136"/>
      <c r="J56" s="98"/>
      <c r="K56" s="239"/>
      <c r="L56" s="240"/>
      <c r="M56" s="240"/>
      <c r="N56" s="241"/>
      <c r="O56" s="96"/>
      <c r="P56" s="136"/>
      <c r="Q56" s="114"/>
      <c r="R56" s="114"/>
      <c r="S56" s="114"/>
      <c r="T56" s="114"/>
    </row>
    <row r="58" spans="1:20" x14ac:dyDescent="0.25">
      <c r="Q58" s="116" t="s">
        <v>19</v>
      </c>
      <c r="R58" s="116" t="s">
        <v>19</v>
      </c>
      <c r="S58" s="116" t="s">
        <v>19</v>
      </c>
    </row>
    <row r="59" spans="1:20" x14ac:dyDescent="0.25">
      <c r="R59" s="116"/>
    </row>
    <row r="60" spans="1:20" x14ac:dyDescent="0.25">
      <c r="R60" s="116" t="s">
        <v>19</v>
      </c>
      <c r="S60" s="116"/>
    </row>
    <row r="61" spans="1:20" x14ac:dyDescent="0.25">
      <c r="R61" s="116" t="s">
        <v>19</v>
      </c>
      <c r="S61" s="116"/>
    </row>
  </sheetData>
  <mergeCells count="103">
    <mergeCell ref="K54:N54"/>
    <mergeCell ref="K55:N55"/>
    <mergeCell ref="K56:N56"/>
    <mergeCell ref="K53:N53"/>
    <mergeCell ref="R47:R48"/>
    <mergeCell ref="K48:N48"/>
    <mergeCell ref="K49:N49"/>
    <mergeCell ref="R51:R52"/>
    <mergeCell ref="H50:H52"/>
    <mergeCell ref="I50:I52"/>
    <mergeCell ref="J50:J52"/>
    <mergeCell ref="K50:N50"/>
    <mergeCell ref="K52:N52"/>
    <mergeCell ref="K51:N51"/>
    <mergeCell ref="A50:A52"/>
    <mergeCell ref="B50:B52"/>
    <mergeCell ref="C50:C52"/>
    <mergeCell ref="D50:D52"/>
    <mergeCell ref="E50:E52"/>
    <mergeCell ref="F50:F52"/>
    <mergeCell ref="G50:G52"/>
    <mergeCell ref="K38:O38"/>
    <mergeCell ref="K39:O39"/>
    <mergeCell ref="K40:O40"/>
    <mergeCell ref="K41:O41"/>
    <mergeCell ref="K42:O42"/>
    <mergeCell ref="K43:O43"/>
    <mergeCell ref="A47:A48"/>
    <mergeCell ref="B47:B48"/>
    <mergeCell ref="C47:C48"/>
    <mergeCell ref="D47:D48"/>
    <mergeCell ref="E47:E48"/>
    <mergeCell ref="K47:N47"/>
    <mergeCell ref="K45:N45"/>
    <mergeCell ref="K46:N46"/>
    <mergeCell ref="K44:O44"/>
    <mergeCell ref="H47:H48"/>
    <mergeCell ref="I47:I48"/>
    <mergeCell ref="J47:J48"/>
    <mergeCell ref="F47:F48"/>
    <mergeCell ref="G47:G48"/>
    <mergeCell ref="K29:O29"/>
    <mergeCell ref="K30:O30"/>
    <mergeCell ref="K33:O33"/>
    <mergeCell ref="K34:O34"/>
    <mergeCell ref="K35:O35"/>
    <mergeCell ref="K32:O32"/>
    <mergeCell ref="K36:O36"/>
    <mergeCell ref="K37:O37"/>
    <mergeCell ref="G31:O31"/>
    <mergeCell ref="A27:A28"/>
    <mergeCell ref="B27:B28"/>
    <mergeCell ref="C27:C28"/>
    <mergeCell ref="D27:D28"/>
    <mergeCell ref="E27:E28"/>
    <mergeCell ref="G27:G28"/>
    <mergeCell ref="H27:H28"/>
    <mergeCell ref="I27:I28"/>
    <mergeCell ref="J27:J28"/>
    <mergeCell ref="U13:U16"/>
    <mergeCell ref="P15:P16"/>
    <mergeCell ref="Q15:Q16"/>
    <mergeCell ref="S15:S16"/>
    <mergeCell ref="T15:T16"/>
    <mergeCell ref="F27:F28"/>
    <mergeCell ref="K17:O17"/>
    <mergeCell ref="K20:O20"/>
    <mergeCell ref="K21:O21"/>
    <mergeCell ref="K22:O22"/>
    <mergeCell ref="K23:O23"/>
    <mergeCell ref="K24:O24"/>
    <mergeCell ref="K27:O27"/>
    <mergeCell ref="K28:O28"/>
    <mergeCell ref="K25:N25"/>
    <mergeCell ref="G18:N18"/>
    <mergeCell ref="A10:T10"/>
    <mergeCell ref="A1:B1"/>
    <mergeCell ref="J1:M1"/>
    <mergeCell ref="O1:R1"/>
    <mergeCell ref="S1:T1"/>
    <mergeCell ref="A2:C2"/>
    <mergeCell ref="J2:M2"/>
    <mergeCell ref="O2:R2"/>
    <mergeCell ref="S2:T2"/>
    <mergeCell ref="A3:D3"/>
    <mergeCell ref="J3:M3"/>
    <mergeCell ref="O3:R3"/>
    <mergeCell ref="S3:T3"/>
    <mergeCell ref="T5:V5"/>
    <mergeCell ref="Q12:T12"/>
    <mergeCell ref="A13:A16"/>
    <mergeCell ref="B13:B16"/>
    <mergeCell ref="C13:C16"/>
    <mergeCell ref="D13:D16"/>
    <mergeCell ref="E13:E16"/>
    <mergeCell ref="G13:G16"/>
    <mergeCell ref="H13:H16"/>
    <mergeCell ref="I13:I16"/>
    <mergeCell ref="J13:J16"/>
    <mergeCell ref="K13:O16"/>
    <mergeCell ref="P13:Q14"/>
    <mergeCell ref="R13:R16"/>
    <mergeCell ref="S13:T14"/>
  </mergeCells>
  <pageMargins left="0.23622047244094491" right="0" top="0" bottom="0" header="0" footer="0"/>
  <pageSetup paperSize="9"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V58"/>
  <sheetViews>
    <sheetView view="pageBreakPreview" topLeftCell="G28" zoomScale="75" zoomScaleNormal="75" zoomScaleSheetLayoutView="75" zoomScalePageLayoutView="30" workbookViewId="0">
      <selection activeCell="A48" sqref="A48:A49"/>
    </sheetView>
  </sheetViews>
  <sheetFormatPr defaultColWidth="9.140625" defaultRowHeight="15.75" x14ac:dyDescent="0.25"/>
  <cols>
    <col min="1" max="1" width="6.5703125" style="43" customWidth="1"/>
    <col min="2" max="2" width="31.7109375" style="44" customWidth="1"/>
    <col min="3" max="3" width="9.85546875" style="44" customWidth="1"/>
    <col min="4" max="9" width="10.5703125" style="45" customWidth="1"/>
    <col min="10" max="10" width="13.28515625" style="46" customWidth="1"/>
    <col min="11" max="11" width="14.28515625" style="45" customWidth="1"/>
    <col min="12" max="12" width="12.85546875" style="45" customWidth="1"/>
    <col min="13" max="13" width="13.140625" style="47" customWidth="1"/>
    <col min="14" max="14" width="12" style="47" customWidth="1"/>
    <col min="15" max="15" width="3.5703125" style="47" hidden="1" customWidth="1"/>
    <col min="16" max="16" width="12.7109375" style="45" customWidth="1"/>
    <col min="17" max="17" width="13.85546875" style="47" customWidth="1"/>
    <col min="18" max="18" width="17.85546875" style="47" customWidth="1"/>
    <col min="19" max="19" width="16.28515625" style="47" customWidth="1"/>
    <col min="20" max="20" width="11.7109375" style="70" customWidth="1"/>
    <col min="21" max="21" width="0.140625" style="50" hidden="1" customWidth="1"/>
    <col min="22" max="22" width="12.28515625" style="50" bestFit="1" customWidth="1"/>
    <col min="23" max="261" width="9.140625" style="50"/>
    <col min="262" max="262" width="6.5703125" style="50" customWidth="1"/>
    <col min="263" max="263" width="45.140625" style="50" customWidth="1"/>
    <col min="264" max="264" width="17.5703125" style="50" customWidth="1"/>
    <col min="265" max="265" width="19" style="50" customWidth="1"/>
    <col min="266" max="266" width="19.5703125" style="50" customWidth="1"/>
    <col min="267" max="267" width="14.28515625" style="50" customWidth="1"/>
    <col min="268" max="268" width="12.85546875" style="50" customWidth="1"/>
    <col min="269" max="269" width="13.140625" style="50" customWidth="1"/>
    <col min="270" max="270" width="17.7109375" style="50" customWidth="1"/>
    <col min="271" max="271" width="15.5703125" style="50" customWidth="1"/>
    <col min="272" max="272" width="22.42578125" style="50" customWidth="1"/>
    <col min="273" max="273" width="20.28515625" style="50" customWidth="1"/>
    <col min="274" max="274" width="26.42578125" style="50" customWidth="1"/>
    <col min="275" max="275" width="20.5703125" style="50" customWidth="1"/>
    <col min="276" max="276" width="39.7109375" style="50" customWidth="1"/>
    <col min="277" max="277" width="0.140625" style="50" customWidth="1"/>
    <col min="278" max="517" width="9.140625" style="50"/>
    <col min="518" max="518" width="6.5703125" style="50" customWidth="1"/>
    <col min="519" max="519" width="45.140625" style="50" customWidth="1"/>
    <col min="520" max="520" width="17.5703125" style="50" customWidth="1"/>
    <col min="521" max="521" width="19" style="50" customWidth="1"/>
    <col min="522" max="522" width="19.5703125" style="50" customWidth="1"/>
    <col min="523" max="523" width="14.28515625" style="50" customWidth="1"/>
    <col min="524" max="524" width="12.85546875" style="50" customWidth="1"/>
    <col min="525" max="525" width="13.140625" style="50" customWidth="1"/>
    <col min="526" max="526" width="17.7109375" style="50" customWidth="1"/>
    <col min="527" max="527" width="15.5703125" style="50" customWidth="1"/>
    <col min="528" max="528" width="22.42578125" style="50" customWidth="1"/>
    <col min="529" max="529" width="20.28515625" style="50" customWidth="1"/>
    <col min="530" max="530" width="26.42578125" style="50" customWidth="1"/>
    <col min="531" max="531" width="20.5703125" style="50" customWidth="1"/>
    <col min="532" max="532" width="39.7109375" style="50" customWidth="1"/>
    <col min="533" max="533" width="0.140625" style="50" customWidth="1"/>
    <col min="534" max="773" width="9.140625" style="50"/>
    <col min="774" max="774" width="6.5703125" style="50" customWidth="1"/>
    <col min="775" max="775" width="45.140625" style="50" customWidth="1"/>
    <col min="776" max="776" width="17.5703125" style="50" customWidth="1"/>
    <col min="777" max="777" width="19" style="50" customWidth="1"/>
    <col min="778" max="778" width="19.5703125" style="50" customWidth="1"/>
    <col min="779" max="779" width="14.28515625" style="50" customWidth="1"/>
    <col min="780" max="780" width="12.85546875" style="50" customWidth="1"/>
    <col min="781" max="781" width="13.140625" style="50" customWidth="1"/>
    <col min="782" max="782" width="17.7109375" style="50" customWidth="1"/>
    <col min="783" max="783" width="15.5703125" style="50" customWidth="1"/>
    <col min="784" max="784" width="22.42578125" style="50" customWidth="1"/>
    <col min="785" max="785" width="20.28515625" style="50" customWidth="1"/>
    <col min="786" max="786" width="26.42578125" style="50" customWidth="1"/>
    <col min="787" max="787" width="20.5703125" style="50" customWidth="1"/>
    <col min="788" max="788" width="39.7109375" style="50" customWidth="1"/>
    <col min="789" max="789" width="0.140625" style="50" customWidth="1"/>
    <col min="790" max="1029" width="9.140625" style="50"/>
    <col min="1030" max="1030" width="6.5703125" style="50" customWidth="1"/>
    <col min="1031" max="1031" width="45.140625" style="50" customWidth="1"/>
    <col min="1032" max="1032" width="17.5703125" style="50" customWidth="1"/>
    <col min="1033" max="1033" width="19" style="50" customWidth="1"/>
    <col min="1034" max="1034" width="19.5703125" style="50" customWidth="1"/>
    <col min="1035" max="1035" width="14.28515625" style="50" customWidth="1"/>
    <col min="1036" max="1036" width="12.85546875" style="50" customWidth="1"/>
    <col min="1037" max="1037" width="13.140625" style="50" customWidth="1"/>
    <col min="1038" max="1038" width="17.7109375" style="50" customWidth="1"/>
    <col min="1039" max="1039" width="15.5703125" style="50" customWidth="1"/>
    <col min="1040" max="1040" width="22.42578125" style="50" customWidth="1"/>
    <col min="1041" max="1041" width="20.28515625" style="50" customWidth="1"/>
    <col min="1042" max="1042" width="26.42578125" style="50" customWidth="1"/>
    <col min="1043" max="1043" width="20.5703125" style="50" customWidth="1"/>
    <col min="1044" max="1044" width="39.7109375" style="50" customWidth="1"/>
    <col min="1045" max="1045" width="0.140625" style="50" customWidth="1"/>
    <col min="1046" max="1285" width="9.140625" style="50"/>
    <col min="1286" max="1286" width="6.5703125" style="50" customWidth="1"/>
    <col min="1287" max="1287" width="45.140625" style="50" customWidth="1"/>
    <col min="1288" max="1288" width="17.5703125" style="50" customWidth="1"/>
    <col min="1289" max="1289" width="19" style="50" customWidth="1"/>
    <col min="1290" max="1290" width="19.5703125" style="50" customWidth="1"/>
    <col min="1291" max="1291" width="14.28515625" style="50" customWidth="1"/>
    <col min="1292" max="1292" width="12.85546875" style="50" customWidth="1"/>
    <col min="1293" max="1293" width="13.140625" style="50" customWidth="1"/>
    <col min="1294" max="1294" width="17.7109375" style="50" customWidth="1"/>
    <col min="1295" max="1295" width="15.5703125" style="50" customWidth="1"/>
    <col min="1296" max="1296" width="22.42578125" style="50" customWidth="1"/>
    <col min="1297" max="1297" width="20.28515625" style="50" customWidth="1"/>
    <col min="1298" max="1298" width="26.42578125" style="50" customWidth="1"/>
    <col min="1299" max="1299" width="20.5703125" style="50" customWidth="1"/>
    <col min="1300" max="1300" width="39.7109375" style="50" customWidth="1"/>
    <col min="1301" max="1301" width="0.140625" style="50" customWidth="1"/>
    <col min="1302" max="1541" width="9.140625" style="50"/>
    <col min="1542" max="1542" width="6.5703125" style="50" customWidth="1"/>
    <col min="1543" max="1543" width="45.140625" style="50" customWidth="1"/>
    <col min="1544" max="1544" width="17.5703125" style="50" customWidth="1"/>
    <col min="1545" max="1545" width="19" style="50" customWidth="1"/>
    <col min="1546" max="1546" width="19.5703125" style="50" customWidth="1"/>
    <col min="1547" max="1547" width="14.28515625" style="50" customWidth="1"/>
    <col min="1548" max="1548" width="12.85546875" style="50" customWidth="1"/>
    <col min="1549" max="1549" width="13.140625" style="50" customWidth="1"/>
    <col min="1550" max="1550" width="17.7109375" style="50" customWidth="1"/>
    <col min="1551" max="1551" width="15.5703125" style="50" customWidth="1"/>
    <col min="1552" max="1552" width="22.42578125" style="50" customWidth="1"/>
    <col min="1553" max="1553" width="20.28515625" style="50" customWidth="1"/>
    <col min="1554" max="1554" width="26.42578125" style="50" customWidth="1"/>
    <col min="1555" max="1555" width="20.5703125" style="50" customWidth="1"/>
    <col min="1556" max="1556" width="39.7109375" style="50" customWidth="1"/>
    <col min="1557" max="1557" width="0.140625" style="50" customWidth="1"/>
    <col min="1558" max="1797" width="9.140625" style="50"/>
    <col min="1798" max="1798" width="6.5703125" style="50" customWidth="1"/>
    <col min="1799" max="1799" width="45.140625" style="50" customWidth="1"/>
    <col min="1800" max="1800" width="17.5703125" style="50" customWidth="1"/>
    <col min="1801" max="1801" width="19" style="50" customWidth="1"/>
    <col min="1802" max="1802" width="19.5703125" style="50" customWidth="1"/>
    <col min="1803" max="1803" width="14.28515625" style="50" customWidth="1"/>
    <col min="1804" max="1804" width="12.85546875" style="50" customWidth="1"/>
    <col min="1805" max="1805" width="13.140625" style="50" customWidth="1"/>
    <col min="1806" max="1806" width="17.7109375" style="50" customWidth="1"/>
    <col min="1807" max="1807" width="15.5703125" style="50" customWidth="1"/>
    <col min="1808" max="1808" width="22.42578125" style="50" customWidth="1"/>
    <col min="1809" max="1809" width="20.28515625" style="50" customWidth="1"/>
    <col min="1810" max="1810" width="26.42578125" style="50" customWidth="1"/>
    <col min="1811" max="1811" width="20.5703125" style="50" customWidth="1"/>
    <col min="1812" max="1812" width="39.7109375" style="50" customWidth="1"/>
    <col min="1813" max="1813" width="0.140625" style="50" customWidth="1"/>
    <col min="1814" max="2053" width="9.140625" style="50"/>
    <col min="2054" max="2054" width="6.5703125" style="50" customWidth="1"/>
    <col min="2055" max="2055" width="45.140625" style="50" customWidth="1"/>
    <col min="2056" max="2056" width="17.5703125" style="50" customWidth="1"/>
    <col min="2057" max="2057" width="19" style="50" customWidth="1"/>
    <col min="2058" max="2058" width="19.5703125" style="50" customWidth="1"/>
    <col min="2059" max="2059" width="14.28515625" style="50" customWidth="1"/>
    <col min="2060" max="2060" width="12.85546875" style="50" customWidth="1"/>
    <col min="2061" max="2061" width="13.140625" style="50" customWidth="1"/>
    <col min="2062" max="2062" width="17.7109375" style="50" customWidth="1"/>
    <col min="2063" max="2063" width="15.5703125" style="50" customWidth="1"/>
    <col min="2064" max="2064" width="22.42578125" style="50" customWidth="1"/>
    <col min="2065" max="2065" width="20.28515625" style="50" customWidth="1"/>
    <col min="2066" max="2066" width="26.42578125" style="50" customWidth="1"/>
    <col min="2067" max="2067" width="20.5703125" style="50" customWidth="1"/>
    <col min="2068" max="2068" width="39.7109375" style="50" customWidth="1"/>
    <col min="2069" max="2069" width="0.140625" style="50" customWidth="1"/>
    <col min="2070" max="2309" width="9.140625" style="50"/>
    <col min="2310" max="2310" width="6.5703125" style="50" customWidth="1"/>
    <col min="2311" max="2311" width="45.140625" style="50" customWidth="1"/>
    <col min="2312" max="2312" width="17.5703125" style="50" customWidth="1"/>
    <col min="2313" max="2313" width="19" style="50" customWidth="1"/>
    <col min="2314" max="2314" width="19.5703125" style="50" customWidth="1"/>
    <col min="2315" max="2315" width="14.28515625" style="50" customWidth="1"/>
    <col min="2316" max="2316" width="12.85546875" style="50" customWidth="1"/>
    <col min="2317" max="2317" width="13.140625" style="50" customWidth="1"/>
    <col min="2318" max="2318" width="17.7109375" style="50" customWidth="1"/>
    <col min="2319" max="2319" width="15.5703125" style="50" customWidth="1"/>
    <col min="2320" max="2320" width="22.42578125" style="50" customWidth="1"/>
    <col min="2321" max="2321" width="20.28515625" style="50" customWidth="1"/>
    <col min="2322" max="2322" width="26.42578125" style="50" customWidth="1"/>
    <col min="2323" max="2323" width="20.5703125" style="50" customWidth="1"/>
    <col min="2324" max="2324" width="39.7109375" style="50" customWidth="1"/>
    <col min="2325" max="2325" width="0.140625" style="50" customWidth="1"/>
    <col min="2326" max="2565" width="9.140625" style="50"/>
    <col min="2566" max="2566" width="6.5703125" style="50" customWidth="1"/>
    <col min="2567" max="2567" width="45.140625" style="50" customWidth="1"/>
    <col min="2568" max="2568" width="17.5703125" style="50" customWidth="1"/>
    <col min="2569" max="2569" width="19" style="50" customWidth="1"/>
    <col min="2570" max="2570" width="19.5703125" style="50" customWidth="1"/>
    <col min="2571" max="2571" width="14.28515625" style="50" customWidth="1"/>
    <col min="2572" max="2572" width="12.85546875" style="50" customWidth="1"/>
    <col min="2573" max="2573" width="13.140625" style="50" customWidth="1"/>
    <col min="2574" max="2574" width="17.7109375" style="50" customWidth="1"/>
    <col min="2575" max="2575" width="15.5703125" style="50" customWidth="1"/>
    <col min="2576" max="2576" width="22.42578125" style="50" customWidth="1"/>
    <col min="2577" max="2577" width="20.28515625" style="50" customWidth="1"/>
    <col min="2578" max="2578" width="26.42578125" style="50" customWidth="1"/>
    <col min="2579" max="2579" width="20.5703125" style="50" customWidth="1"/>
    <col min="2580" max="2580" width="39.7109375" style="50" customWidth="1"/>
    <col min="2581" max="2581" width="0.140625" style="50" customWidth="1"/>
    <col min="2582" max="2821" width="9.140625" style="50"/>
    <col min="2822" max="2822" width="6.5703125" style="50" customWidth="1"/>
    <col min="2823" max="2823" width="45.140625" style="50" customWidth="1"/>
    <col min="2824" max="2824" width="17.5703125" style="50" customWidth="1"/>
    <col min="2825" max="2825" width="19" style="50" customWidth="1"/>
    <col min="2826" max="2826" width="19.5703125" style="50" customWidth="1"/>
    <col min="2827" max="2827" width="14.28515625" style="50" customWidth="1"/>
    <col min="2828" max="2828" width="12.85546875" style="50" customWidth="1"/>
    <col min="2829" max="2829" width="13.140625" style="50" customWidth="1"/>
    <col min="2830" max="2830" width="17.7109375" style="50" customWidth="1"/>
    <col min="2831" max="2831" width="15.5703125" style="50" customWidth="1"/>
    <col min="2832" max="2832" width="22.42578125" style="50" customWidth="1"/>
    <col min="2833" max="2833" width="20.28515625" style="50" customWidth="1"/>
    <col min="2834" max="2834" width="26.42578125" style="50" customWidth="1"/>
    <col min="2835" max="2835" width="20.5703125" style="50" customWidth="1"/>
    <col min="2836" max="2836" width="39.7109375" style="50" customWidth="1"/>
    <col min="2837" max="2837" width="0.140625" style="50" customWidth="1"/>
    <col min="2838" max="3077" width="9.140625" style="50"/>
    <col min="3078" max="3078" width="6.5703125" style="50" customWidth="1"/>
    <col min="3079" max="3079" width="45.140625" style="50" customWidth="1"/>
    <col min="3080" max="3080" width="17.5703125" style="50" customWidth="1"/>
    <col min="3081" max="3081" width="19" style="50" customWidth="1"/>
    <col min="3082" max="3082" width="19.5703125" style="50" customWidth="1"/>
    <col min="3083" max="3083" width="14.28515625" style="50" customWidth="1"/>
    <col min="3084" max="3084" width="12.85546875" style="50" customWidth="1"/>
    <col min="3085" max="3085" width="13.140625" style="50" customWidth="1"/>
    <col min="3086" max="3086" width="17.7109375" style="50" customWidth="1"/>
    <col min="3087" max="3087" width="15.5703125" style="50" customWidth="1"/>
    <col min="3088" max="3088" width="22.42578125" style="50" customWidth="1"/>
    <col min="3089" max="3089" width="20.28515625" style="50" customWidth="1"/>
    <col min="3090" max="3090" width="26.42578125" style="50" customWidth="1"/>
    <col min="3091" max="3091" width="20.5703125" style="50" customWidth="1"/>
    <col min="3092" max="3092" width="39.7109375" style="50" customWidth="1"/>
    <col min="3093" max="3093" width="0.140625" style="50" customWidth="1"/>
    <col min="3094" max="3333" width="9.140625" style="50"/>
    <col min="3334" max="3334" width="6.5703125" style="50" customWidth="1"/>
    <col min="3335" max="3335" width="45.140625" style="50" customWidth="1"/>
    <col min="3336" max="3336" width="17.5703125" style="50" customWidth="1"/>
    <col min="3337" max="3337" width="19" style="50" customWidth="1"/>
    <col min="3338" max="3338" width="19.5703125" style="50" customWidth="1"/>
    <col min="3339" max="3339" width="14.28515625" style="50" customWidth="1"/>
    <col min="3340" max="3340" width="12.85546875" style="50" customWidth="1"/>
    <col min="3341" max="3341" width="13.140625" style="50" customWidth="1"/>
    <col min="3342" max="3342" width="17.7109375" style="50" customWidth="1"/>
    <col min="3343" max="3343" width="15.5703125" style="50" customWidth="1"/>
    <col min="3344" max="3344" width="22.42578125" style="50" customWidth="1"/>
    <col min="3345" max="3345" width="20.28515625" style="50" customWidth="1"/>
    <col min="3346" max="3346" width="26.42578125" style="50" customWidth="1"/>
    <col min="3347" max="3347" width="20.5703125" style="50" customWidth="1"/>
    <col min="3348" max="3348" width="39.7109375" style="50" customWidth="1"/>
    <col min="3349" max="3349" width="0.140625" style="50" customWidth="1"/>
    <col min="3350" max="3589" width="9.140625" style="50"/>
    <col min="3590" max="3590" width="6.5703125" style="50" customWidth="1"/>
    <col min="3591" max="3591" width="45.140625" style="50" customWidth="1"/>
    <col min="3592" max="3592" width="17.5703125" style="50" customWidth="1"/>
    <col min="3593" max="3593" width="19" style="50" customWidth="1"/>
    <col min="3594" max="3594" width="19.5703125" style="50" customWidth="1"/>
    <col min="3595" max="3595" width="14.28515625" style="50" customWidth="1"/>
    <col min="3596" max="3596" width="12.85546875" style="50" customWidth="1"/>
    <col min="3597" max="3597" width="13.140625" style="50" customWidth="1"/>
    <col min="3598" max="3598" width="17.7109375" style="50" customWidth="1"/>
    <col min="3599" max="3599" width="15.5703125" style="50" customWidth="1"/>
    <col min="3600" max="3600" width="22.42578125" style="50" customWidth="1"/>
    <col min="3601" max="3601" width="20.28515625" style="50" customWidth="1"/>
    <col min="3602" max="3602" width="26.42578125" style="50" customWidth="1"/>
    <col min="3603" max="3603" width="20.5703125" style="50" customWidth="1"/>
    <col min="3604" max="3604" width="39.7109375" style="50" customWidth="1"/>
    <col min="3605" max="3605" width="0.140625" style="50" customWidth="1"/>
    <col min="3606" max="3845" width="9.140625" style="50"/>
    <col min="3846" max="3846" width="6.5703125" style="50" customWidth="1"/>
    <col min="3847" max="3847" width="45.140625" style="50" customWidth="1"/>
    <col min="3848" max="3848" width="17.5703125" style="50" customWidth="1"/>
    <col min="3849" max="3849" width="19" style="50" customWidth="1"/>
    <col min="3850" max="3850" width="19.5703125" style="50" customWidth="1"/>
    <col min="3851" max="3851" width="14.28515625" style="50" customWidth="1"/>
    <col min="3852" max="3852" width="12.85546875" style="50" customWidth="1"/>
    <col min="3853" max="3853" width="13.140625" style="50" customWidth="1"/>
    <col min="3854" max="3854" width="17.7109375" style="50" customWidth="1"/>
    <col min="3855" max="3855" width="15.5703125" style="50" customWidth="1"/>
    <col min="3856" max="3856" width="22.42578125" style="50" customWidth="1"/>
    <col min="3857" max="3857" width="20.28515625" style="50" customWidth="1"/>
    <col min="3858" max="3858" width="26.42578125" style="50" customWidth="1"/>
    <col min="3859" max="3859" width="20.5703125" style="50" customWidth="1"/>
    <col min="3860" max="3860" width="39.7109375" style="50" customWidth="1"/>
    <col min="3861" max="3861" width="0.140625" style="50" customWidth="1"/>
    <col min="3862" max="4101" width="9.140625" style="50"/>
    <col min="4102" max="4102" width="6.5703125" style="50" customWidth="1"/>
    <col min="4103" max="4103" width="45.140625" style="50" customWidth="1"/>
    <col min="4104" max="4104" width="17.5703125" style="50" customWidth="1"/>
    <col min="4105" max="4105" width="19" style="50" customWidth="1"/>
    <col min="4106" max="4106" width="19.5703125" style="50" customWidth="1"/>
    <col min="4107" max="4107" width="14.28515625" style="50" customWidth="1"/>
    <col min="4108" max="4108" width="12.85546875" style="50" customWidth="1"/>
    <col min="4109" max="4109" width="13.140625" style="50" customWidth="1"/>
    <col min="4110" max="4110" width="17.7109375" style="50" customWidth="1"/>
    <col min="4111" max="4111" width="15.5703125" style="50" customWidth="1"/>
    <col min="4112" max="4112" width="22.42578125" style="50" customWidth="1"/>
    <col min="4113" max="4113" width="20.28515625" style="50" customWidth="1"/>
    <col min="4114" max="4114" width="26.42578125" style="50" customWidth="1"/>
    <col min="4115" max="4115" width="20.5703125" style="50" customWidth="1"/>
    <col min="4116" max="4116" width="39.7109375" style="50" customWidth="1"/>
    <col min="4117" max="4117" width="0.140625" style="50" customWidth="1"/>
    <col min="4118" max="4357" width="9.140625" style="50"/>
    <col min="4358" max="4358" width="6.5703125" style="50" customWidth="1"/>
    <col min="4359" max="4359" width="45.140625" style="50" customWidth="1"/>
    <col min="4360" max="4360" width="17.5703125" style="50" customWidth="1"/>
    <col min="4361" max="4361" width="19" style="50" customWidth="1"/>
    <col min="4362" max="4362" width="19.5703125" style="50" customWidth="1"/>
    <col min="4363" max="4363" width="14.28515625" style="50" customWidth="1"/>
    <col min="4364" max="4364" width="12.85546875" style="50" customWidth="1"/>
    <col min="4365" max="4365" width="13.140625" style="50" customWidth="1"/>
    <col min="4366" max="4366" width="17.7109375" style="50" customWidth="1"/>
    <col min="4367" max="4367" width="15.5703125" style="50" customWidth="1"/>
    <col min="4368" max="4368" width="22.42578125" style="50" customWidth="1"/>
    <col min="4369" max="4369" width="20.28515625" style="50" customWidth="1"/>
    <col min="4370" max="4370" width="26.42578125" style="50" customWidth="1"/>
    <col min="4371" max="4371" width="20.5703125" style="50" customWidth="1"/>
    <col min="4372" max="4372" width="39.7109375" style="50" customWidth="1"/>
    <col min="4373" max="4373" width="0.140625" style="50" customWidth="1"/>
    <col min="4374" max="4613" width="9.140625" style="50"/>
    <col min="4614" max="4614" width="6.5703125" style="50" customWidth="1"/>
    <col min="4615" max="4615" width="45.140625" style="50" customWidth="1"/>
    <col min="4616" max="4616" width="17.5703125" style="50" customWidth="1"/>
    <col min="4617" max="4617" width="19" style="50" customWidth="1"/>
    <col min="4618" max="4618" width="19.5703125" style="50" customWidth="1"/>
    <col min="4619" max="4619" width="14.28515625" style="50" customWidth="1"/>
    <col min="4620" max="4620" width="12.85546875" style="50" customWidth="1"/>
    <col min="4621" max="4621" width="13.140625" style="50" customWidth="1"/>
    <col min="4622" max="4622" width="17.7109375" style="50" customWidth="1"/>
    <col min="4623" max="4623" width="15.5703125" style="50" customWidth="1"/>
    <col min="4624" max="4624" width="22.42578125" style="50" customWidth="1"/>
    <col min="4625" max="4625" width="20.28515625" style="50" customWidth="1"/>
    <col min="4626" max="4626" width="26.42578125" style="50" customWidth="1"/>
    <col min="4627" max="4627" width="20.5703125" style="50" customWidth="1"/>
    <col min="4628" max="4628" width="39.7109375" style="50" customWidth="1"/>
    <col min="4629" max="4629" width="0.140625" style="50" customWidth="1"/>
    <col min="4630" max="4869" width="9.140625" style="50"/>
    <col min="4870" max="4870" width="6.5703125" style="50" customWidth="1"/>
    <col min="4871" max="4871" width="45.140625" style="50" customWidth="1"/>
    <col min="4872" max="4872" width="17.5703125" style="50" customWidth="1"/>
    <col min="4873" max="4873" width="19" style="50" customWidth="1"/>
    <col min="4874" max="4874" width="19.5703125" style="50" customWidth="1"/>
    <col min="4875" max="4875" width="14.28515625" style="50" customWidth="1"/>
    <col min="4876" max="4876" width="12.85546875" style="50" customWidth="1"/>
    <col min="4877" max="4877" width="13.140625" style="50" customWidth="1"/>
    <col min="4878" max="4878" width="17.7109375" style="50" customWidth="1"/>
    <col min="4879" max="4879" width="15.5703125" style="50" customWidth="1"/>
    <col min="4880" max="4880" width="22.42578125" style="50" customWidth="1"/>
    <col min="4881" max="4881" width="20.28515625" style="50" customWidth="1"/>
    <col min="4882" max="4882" width="26.42578125" style="50" customWidth="1"/>
    <col min="4883" max="4883" width="20.5703125" style="50" customWidth="1"/>
    <col min="4884" max="4884" width="39.7109375" style="50" customWidth="1"/>
    <col min="4885" max="4885" width="0.140625" style="50" customWidth="1"/>
    <col min="4886" max="5125" width="9.140625" style="50"/>
    <col min="5126" max="5126" width="6.5703125" style="50" customWidth="1"/>
    <col min="5127" max="5127" width="45.140625" style="50" customWidth="1"/>
    <col min="5128" max="5128" width="17.5703125" style="50" customWidth="1"/>
    <col min="5129" max="5129" width="19" style="50" customWidth="1"/>
    <col min="5130" max="5130" width="19.5703125" style="50" customWidth="1"/>
    <col min="5131" max="5131" width="14.28515625" style="50" customWidth="1"/>
    <col min="5132" max="5132" width="12.85546875" style="50" customWidth="1"/>
    <col min="5133" max="5133" width="13.140625" style="50" customWidth="1"/>
    <col min="5134" max="5134" width="17.7109375" style="50" customWidth="1"/>
    <col min="5135" max="5135" width="15.5703125" style="50" customWidth="1"/>
    <col min="5136" max="5136" width="22.42578125" style="50" customWidth="1"/>
    <col min="5137" max="5137" width="20.28515625" style="50" customWidth="1"/>
    <col min="5138" max="5138" width="26.42578125" style="50" customWidth="1"/>
    <col min="5139" max="5139" width="20.5703125" style="50" customWidth="1"/>
    <col min="5140" max="5140" width="39.7109375" style="50" customWidth="1"/>
    <col min="5141" max="5141" width="0.140625" style="50" customWidth="1"/>
    <col min="5142" max="5381" width="9.140625" style="50"/>
    <col min="5382" max="5382" width="6.5703125" style="50" customWidth="1"/>
    <col min="5383" max="5383" width="45.140625" style="50" customWidth="1"/>
    <col min="5384" max="5384" width="17.5703125" style="50" customWidth="1"/>
    <col min="5385" max="5385" width="19" style="50" customWidth="1"/>
    <col min="5386" max="5386" width="19.5703125" style="50" customWidth="1"/>
    <col min="5387" max="5387" width="14.28515625" style="50" customWidth="1"/>
    <col min="5388" max="5388" width="12.85546875" style="50" customWidth="1"/>
    <col min="5389" max="5389" width="13.140625" style="50" customWidth="1"/>
    <col min="5390" max="5390" width="17.7109375" style="50" customWidth="1"/>
    <col min="5391" max="5391" width="15.5703125" style="50" customWidth="1"/>
    <col min="5392" max="5392" width="22.42578125" style="50" customWidth="1"/>
    <col min="5393" max="5393" width="20.28515625" style="50" customWidth="1"/>
    <col min="5394" max="5394" width="26.42578125" style="50" customWidth="1"/>
    <col min="5395" max="5395" width="20.5703125" style="50" customWidth="1"/>
    <col min="5396" max="5396" width="39.7109375" style="50" customWidth="1"/>
    <col min="5397" max="5397" width="0.140625" style="50" customWidth="1"/>
    <col min="5398" max="5637" width="9.140625" style="50"/>
    <col min="5638" max="5638" width="6.5703125" style="50" customWidth="1"/>
    <col min="5639" max="5639" width="45.140625" style="50" customWidth="1"/>
    <col min="5640" max="5640" width="17.5703125" style="50" customWidth="1"/>
    <col min="5641" max="5641" width="19" style="50" customWidth="1"/>
    <col min="5642" max="5642" width="19.5703125" style="50" customWidth="1"/>
    <col min="5643" max="5643" width="14.28515625" style="50" customWidth="1"/>
    <col min="5644" max="5644" width="12.85546875" style="50" customWidth="1"/>
    <col min="5645" max="5645" width="13.140625" style="50" customWidth="1"/>
    <col min="5646" max="5646" width="17.7109375" style="50" customWidth="1"/>
    <col min="5647" max="5647" width="15.5703125" style="50" customWidth="1"/>
    <col min="5648" max="5648" width="22.42578125" style="50" customWidth="1"/>
    <col min="5649" max="5649" width="20.28515625" style="50" customWidth="1"/>
    <col min="5650" max="5650" width="26.42578125" style="50" customWidth="1"/>
    <col min="5651" max="5651" width="20.5703125" style="50" customWidth="1"/>
    <col min="5652" max="5652" width="39.7109375" style="50" customWidth="1"/>
    <col min="5653" max="5653" width="0.140625" style="50" customWidth="1"/>
    <col min="5654" max="5893" width="9.140625" style="50"/>
    <col min="5894" max="5894" width="6.5703125" style="50" customWidth="1"/>
    <col min="5895" max="5895" width="45.140625" style="50" customWidth="1"/>
    <col min="5896" max="5896" width="17.5703125" style="50" customWidth="1"/>
    <col min="5897" max="5897" width="19" style="50" customWidth="1"/>
    <col min="5898" max="5898" width="19.5703125" style="50" customWidth="1"/>
    <col min="5899" max="5899" width="14.28515625" style="50" customWidth="1"/>
    <col min="5900" max="5900" width="12.85546875" style="50" customWidth="1"/>
    <col min="5901" max="5901" width="13.140625" style="50" customWidth="1"/>
    <col min="5902" max="5902" width="17.7109375" style="50" customWidth="1"/>
    <col min="5903" max="5903" width="15.5703125" style="50" customWidth="1"/>
    <col min="5904" max="5904" width="22.42578125" style="50" customWidth="1"/>
    <col min="5905" max="5905" width="20.28515625" style="50" customWidth="1"/>
    <col min="5906" max="5906" width="26.42578125" style="50" customWidth="1"/>
    <col min="5907" max="5907" width="20.5703125" style="50" customWidth="1"/>
    <col min="5908" max="5908" width="39.7109375" style="50" customWidth="1"/>
    <col min="5909" max="5909" width="0.140625" style="50" customWidth="1"/>
    <col min="5910" max="6149" width="9.140625" style="50"/>
    <col min="6150" max="6150" width="6.5703125" style="50" customWidth="1"/>
    <col min="6151" max="6151" width="45.140625" style="50" customWidth="1"/>
    <col min="6152" max="6152" width="17.5703125" style="50" customWidth="1"/>
    <col min="6153" max="6153" width="19" style="50" customWidth="1"/>
    <col min="6154" max="6154" width="19.5703125" style="50" customWidth="1"/>
    <col min="6155" max="6155" width="14.28515625" style="50" customWidth="1"/>
    <col min="6156" max="6156" width="12.85546875" style="50" customWidth="1"/>
    <col min="6157" max="6157" width="13.140625" style="50" customWidth="1"/>
    <col min="6158" max="6158" width="17.7109375" style="50" customWidth="1"/>
    <col min="6159" max="6159" width="15.5703125" style="50" customWidth="1"/>
    <col min="6160" max="6160" width="22.42578125" style="50" customWidth="1"/>
    <col min="6161" max="6161" width="20.28515625" style="50" customWidth="1"/>
    <col min="6162" max="6162" width="26.42578125" style="50" customWidth="1"/>
    <col min="6163" max="6163" width="20.5703125" style="50" customWidth="1"/>
    <col min="6164" max="6164" width="39.7109375" style="50" customWidth="1"/>
    <col min="6165" max="6165" width="0.140625" style="50" customWidth="1"/>
    <col min="6166" max="6405" width="9.140625" style="50"/>
    <col min="6406" max="6406" width="6.5703125" style="50" customWidth="1"/>
    <col min="6407" max="6407" width="45.140625" style="50" customWidth="1"/>
    <col min="6408" max="6408" width="17.5703125" style="50" customWidth="1"/>
    <col min="6409" max="6409" width="19" style="50" customWidth="1"/>
    <col min="6410" max="6410" width="19.5703125" style="50" customWidth="1"/>
    <col min="6411" max="6411" width="14.28515625" style="50" customWidth="1"/>
    <col min="6412" max="6412" width="12.85546875" style="50" customWidth="1"/>
    <col min="6413" max="6413" width="13.140625" style="50" customWidth="1"/>
    <col min="6414" max="6414" width="17.7109375" style="50" customWidth="1"/>
    <col min="6415" max="6415" width="15.5703125" style="50" customWidth="1"/>
    <col min="6416" max="6416" width="22.42578125" style="50" customWidth="1"/>
    <col min="6417" max="6417" width="20.28515625" style="50" customWidth="1"/>
    <col min="6418" max="6418" width="26.42578125" style="50" customWidth="1"/>
    <col min="6419" max="6419" width="20.5703125" style="50" customWidth="1"/>
    <col min="6420" max="6420" width="39.7109375" style="50" customWidth="1"/>
    <col min="6421" max="6421" width="0.140625" style="50" customWidth="1"/>
    <col min="6422" max="6661" width="9.140625" style="50"/>
    <col min="6662" max="6662" width="6.5703125" style="50" customWidth="1"/>
    <col min="6663" max="6663" width="45.140625" style="50" customWidth="1"/>
    <col min="6664" max="6664" width="17.5703125" style="50" customWidth="1"/>
    <col min="6665" max="6665" width="19" style="50" customWidth="1"/>
    <col min="6666" max="6666" width="19.5703125" style="50" customWidth="1"/>
    <col min="6667" max="6667" width="14.28515625" style="50" customWidth="1"/>
    <col min="6668" max="6668" width="12.85546875" style="50" customWidth="1"/>
    <col min="6669" max="6669" width="13.140625" style="50" customWidth="1"/>
    <col min="6670" max="6670" width="17.7109375" style="50" customWidth="1"/>
    <col min="6671" max="6671" width="15.5703125" style="50" customWidth="1"/>
    <col min="6672" max="6672" width="22.42578125" style="50" customWidth="1"/>
    <col min="6673" max="6673" width="20.28515625" style="50" customWidth="1"/>
    <col min="6674" max="6674" width="26.42578125" style="50" customWidth="1"/>
    <col min="6675" max="6675" width="20.5703125" style="50" customWidth="1"/>
    <col min="6676" max="6676" width="39.7109375" style="50" customWidth="1"/>
    <col min="6677" max="6677" width="0.140625" style="50" customWidth="1"/>
    <col min="6678" max="6917" width="9.140625" style="50"/>
    <col min="6918" max="6918" width="6.5703125" style="50" customWidth="1"/>
    <col min="6919" max="6919" width="45.140625" style="50" customWidth="1"/>
    <col min="6920" max="6920" width="17.5703125" style="50" customWidth="1"/>
    <col min="6921" max="6921" width="19" style="50" customWidth="1"/>
    <col min="6922" max="6922" width="19.5703125" style="50" customWidth="1"/>
    <col min="6923" max="6923" width="14.28515625" style="50" customWidth="1"/>
    <col min="6924" max="6924" width="12.85546875" style="50" customWidth="1"/>
    <col min="6925" max="6925" width="13.140625" style="50" customWidth="1"/>
    <col min="6926" max="6926" width="17.7109375" style="50" customWidth="1"/>
    <col min="6927" max="6927" width="15.5703125" style="50" customWidth="1"/>
    <col min="6928" max="6928" width="22.42578125" style="50" customWidth="1"/>
    <col min="6929" max="6929" width="20.28515625" style="50" customWidth="1"/>
    <col min="6930" max="6930" width="26.42578125" style="50" customWidth="1"/>
    <col min="6931" max="6931" width="20.5703125" style="50" customWidth="1"/>
    <col min="6932" max="6932" width="39.7109375" style="50" customWidth="1"/>
    <col min="6933" max="6933" width="0.140625" style="50" customWidth="1"/>
    <col min="6934" max="7173" width="9.140625" style="50"/>
    <col min="7174" max="7174" width="6.5703125" style="50" customWidth="1"/>
    <col min="7175" max="7175" width="45.140625" style="50" customWidth="1"/>
    <col min="7176" max="7176" width="17.5703125" style="50" customWidth="1"/>
    <col min="7177" max="7177" width="19" style="50" customWidth="1"/>
    <col min="7178" max="7178" width="19.5703125" style="50" customWidth="1"/>
    <col min="7179" max="7179" width="14.28515625" style="50" customWidth="1"/>
    <col min="7180" max="7180" width="12.85546875" style="50" customWidth="1"/>
    <col min="7181" max="7181" width="13.140625" style="50" customWidth="1"/>
    <col min="7182" max="7182" width="17.7109375" style="50" customWidth="1"/>
    <col min="7183" max="7183" width="15.5703125" style="50" customWidth="1"/>
    <col min="7184" max="7184" width="22.42578125" style="50" customWidth="1"/>
    <col min="7185" max="7185" width="20.28515625" style="50" customWidth="1"/>
    <col min="7186" max="7186" width="26.42578125" style="50" customWidth="1"/>
    <col min="7187" max="7187" width="20.5703125" style="50" customWidth="1"/>
    <col min="7188" max="7188" width="39.7109375" style="50" customWidth="1"/>
    <col min="7189" max="7189" width="0.140625" style="50" customWidth="1"/>
    <col min="7190" max="7429" width="9.140625" style="50"/>
    <col min="7430" max="7430" width="6.5703125" style="50" customWidth="1"/>
    <col min="7431" max="7431" width="45.140625" style="50" customWidth="1"/>
    <col min="7432" max="7432" width="17.5703125" style="50" customWidth="1"/>
    <col min="7433" max="7433" width="19" style="50" customWidth="1"/>
    <col min="7434" max="7434" width="19.5703125" style="50" customWidth="1"/>
    <col min="7435" max="7435" width="14.28515625" style="50" customWidth="1"/>
    <col min="7436" max="7436" width="12.85546875" style="50" customWidth="1"/>
    <col min="7437" max="7437" width="13.140625" style="50" customWidth="1"/>
    <col min="7438" max="7438" width="17.7109375" style="50" customWidth="1"/>
    <col min="7439" max="7439" width="15.5703125" style="50" customWidth="1"/>
    <col min="7440" max="7440" width="22.42578125" style="50" customWidth="1"/>
    <col min="7441" max="7441" width="20.28515625" style="50" customWidth="1"/>
    <col min="7442" max="7442" width="26.42578125" style="50" customWidth="1"/>
    <col min="7443" max="7443" width="20.5703125" style="50" customWidth="1"/>
    <col min="7444" max="7444" width="39.7109375" style="50" customWidth="1"/>
    <col min="7445" max="7445" width="0.140625" style="50" customWidth="1"/>
    <col min="7446" max="7685" width="9.140625" style="50"/>
    <col min="7686" max="7686" width="6.5703125" style="50" customWidth="1"/>
    <col min="7687" max="7687" width="45.140625" style="50" customWidth="1"/>
    <col min="7688" max="7688" width="17.5703125" style="50" customWidth="1"/>
    <col min="7689" max="7689" width="19" style="50" customWidth="1"/>
    <col min="7690" max="7690" width="19.5703125" style="50" customWidth="1"/>
    <col min="7691" max="7691" width="14.28515625" style="50" customWidth="1"/>
    <col min="7692" max="7692" width="12.85546875" style="50" customWidth="1"/>
    <col min="7693" max="7693" width="13.140625" style="50" customWidth="1"/>
    <col min="7694" max="7694" width="17.7109375" style="50" customWidth="1"/>
    <col min="7695" max="7695" width="15.5703125" style="50" customWidth="1"/>
    <col min="7696" max="7696" width="22.42578125" style="50" customWidth="1"/>
    <col min="7697" max="7697" width="20.28515625" style="50" customWidth="1"/>
    <col min="7698" max="7698" width="26.42578125" style="50" customWidth="1"/>
    <col min="7699" max="7699" width="20.5703125" style="50" customWidth="1"/>
    <col min="7700" max="7700" width="39.7109375" style="50" customWidth="1"/>
    <col min="7701" max="7701" width="0.140625" style="50" customWidth="1"/>
    <col min="7702" max="7941" width="9.140625" style="50"/>
    <col min="7942" max="7942" width="6.5703125" style="50" customWidth="1"/>
    <col min="7943" max="7943" width="45.140625" style="50" customWidth="1"/>
    <col min="7944" max="7944" width="17.5703125" style="50" customWidth="1"/>
    <col min="7945" max="7945" width="19" style="50" customWidth="1"/>
    <col min="7946" max="7946" width="19.5703125" style="50" customWidth="1"/>
    <col min="7947" max="7947" width="14.28515625" style="50" customWidth="1"/>
    <col min="7948" max="7948" width="12.85546875" style="50" customWidth="1"/>
    <col min="7949" max="7949" width="13.140625" style="50" customWidth="1"/>
    <col min="7950" max="7950" width="17.7109375" style="50" customWidth="1"/>
    <col min="7951" max="7951" width="15.5703125" style="50" customWidth="1"/>
    <col min="7952" max="7952" width="22.42578125" style="50" customWidth="1"/>
    <col min="7953" max="7953" width="20.28515625" style="50" customWidth="1"/>
    <col min="7954" max="7954" width="26.42578125" style="50" customWidth="1"/>
    <col min="7955" max="7955" width="20.5703125" style="50" customWidth="1"/>
    <col min="7956" max="7956" width="39.7109375" style="50" customWidth="1"/>
    <col min="7957" max="7957" width="0.140625" style="50" customWidth="1"/>
    <col min="7958" max="8197" width="9.140625" style="50"/>
    <col min="8198" max="8198" width="6.5703125" style="50" customWidth="1"/>
    <col min="8199" max="8199" width="45.140625" style="50" customWidth="1"/>
    <col min="8200" max="8200" width="17.5703125" style="50" customWidth="1"/>
    <col min="8201" max="8201" width="19" style="50" customWidth="1"/>
    <col min="8202" max="8202" width="19.5703125" style="50" customWidth="1"/>
    <col min="8203" max="8203" width="14.28515625" style="50" customWidth="1"/>
    <col min="8204" max="8204" width="12.85546875" style="50" customWidth="1"/>
    <col min="8205" max="8205" width="13.140625" style="50" customWidth="1"/>
    <col min="8206" max="8206" width="17.7109375" style="50" customWidth="1"/>
    <col min="8207" max="8207" width="15.5703125" style="50" customWidth="1"/>
    <col min="8208" max="8208" width="22.42578125" style="50" customWidth="1"/>
    <col min="8209" max="8209" width="20.28515625" style="50" customWidth="1"/>
    <col min="8210" max="8210" width="26.42578125" style="50" customWidth="1"/>
    <col min="8211" max="8211" width="20.5703125" style="50" customWidth="1"/>
    <col min="8212" max="8212" width="39.7109375" style="50" customWidth="1"/>
    <col min="8213" max="8213" width="0.140625" style="50" customWidth="1"/>
    <col min="8214" max="8453" width="9.140625" style="50"/>
    <col min="8454" max="8454" width="6.5703125" style="50" customWidth="1"/>
    <col min="8455" max="8455" width="45.140625" style="50" customWidth="1"/>
    <col min="8456" max="8456" width="17.5703125" style="50" customWidth="1"/>
    <col min="8457" max="8457" width="19" style="50" customWidth="1"/>
    <col min="8458" max="8458" width="19.5703125" style="50" customWidth="1"/>
    <col min="8459" max="8459" width="14.28515625" style="50" customWidth="1"/>
    <col min="8460" max="8460" width="12.85546875" style="50" customWidth="1"/>
    <col min="8461" max="8461" width="13.140625" style="50" customWidth="1"/>
    <col min="8462" max="8462" width="17.7109375" style="50" customWidth="1"/>
    <col min="8463" max="8463" width="15.5703125" style="50" customWidth="1"/>
    <col min="8464" max="8464" width="22.42578125" style="50" customWidth="1"/>
    <col min="8465" max="8465" width="20.28515625" style="50" customWidth="1"/>
    <col min="8466" max="8466" width="26.42578125" style="50" customWidth="1"/>
    <col min="8467" max="8467" width="20.5703125" style="50" customWidth="1"/>
    <col min="8468" max="8468" width="39.7109375" style="50" customWidth="1"/>
    <col min="8469" max="8469" width="0.140625" style="50" customWidth="1"/>
    <col min="8470" max="8709" width="9.140625" style="50"/>
    <col min="8710" max="8710" width="6.5703125" style="50" customWidth="1"/>
    <col min="8711" max="8711" width="45.140625" style="50" customWidth="1"/>
    <col min="8712" max="8712" width="17.5703125" style="50" customWidth="1"/>
    <col min="8713" max="8713" width="19" style="50" customWidth="1"/>
    <col min="8714" max="8714" width="19.5703125" style="50" customWidth="1"/>
    <col min="8715" max="8715" width="14.28515625" style="50" customWidth="1"/>
    <col min="8716" max="8716" width="12.85546875" style="50" customWidth="1"/>
    <col min="8717" max="8717" width="13.140625" style="50" customWidth="1"/>
    <col min="8718" max="8718" width="17.7109375" style="50" customWidth="1"/>
    <col min="8719" max="8719" width="15.5703125" style="50" customWidth="1"/>
    <col min="8720" max="8720" width="22.42578125" style="50" customWidth="1"/>
    <col min="8721" max="8721" width="20.28515625" style="50" customWidth="1"/>
    <col min="8722" max="8722" width="26.42578125" style="50" customWidth="1"/>
    <col min="8723" max="8723" width="20.5703125" style="50" customWidth="1"/>
    <col min="8724" max="8724" width="39.7109375" style="50" customWidth="1"/>
    <col min="8725" max="8725" width="0.140625" style="50" customWidth="1"/>
    <col min="8726" max="8965" width="9.140625" style="50"/>
    <col min="8966" max="8966" width="6.5703125" style="50" customWidth="1"/>
    <col min="8967" max="8967" width="45.140625" style="50" customWidth="1"/>
    <col min="8968" max="8968" width="17.5703125" style="50" customWidth="1"/>
    <col min="8969" max="8969" width="19" style="50" customWidth="1"/>
    <col min="8970" max="8970" width="19.5703125" style="50" customWidth="1"/>
    <col min="8971" max="8971" width="14.28515625" style="50" customWidth="1"/>
    <col min="8972" max="8972" width="12.85546875" style="50" customWidth="1"/>
    <col min="8973" max="8973" width="13.140625" style="50" customWidth="1"/>
    <col min="8974" max="8974" width="17.7109375" style="50" customWidth="1"/>
    <col min="8975" max="8975" width="15.5703125" style="50" customWidth="1"/>
    <col min="8976" max="8976" width="22.42578125" style="50" customWidth="1"/>
    <col min="8977" max="8977" width="20.28515625" style="50" customWidth="1"/>
    <col min="8978" max="8978" width="26.42578125" style="50" customWidth="1"/>
    <col min="8979" max="8979" width="20.5703125" style="50" customWidth="1"/>
    <col min="8980" max="8980" width="39.7109375" style="50" customWidth="1"/>
    <col min="8981" max="8981" width="0.140625" style="50" customWidth="1"/>
    <col min="8982" max="9221" width="9.140625" style="50"/>
    <col min="9222" max="9222" width="6.5703125" style="50" customWidth="1"/>
    <col min="9223" max="9223" width="45.140625" style="50" customWidth="1"/>
    <col min="9224" max="9224" width="17.5703125" style="50" customWidth="1"/>
    <col min="9225" max="9225" width="19" style="50" customWidth="1"/>
    <col min="9226" max="9226" width="19.5703125" style="50" customWidth="1"/>
    <col min="9227" max="9227" width="14.28515625" style="50" customWidth="1"/>
    <col min="9228" max="9228" width="12.85546875" style="50" customWidth="1"/>
    <col min="9229" max="9229" width="13.140625" style="50" customWidth="1"/>
    <col min="9230" max="9230" width="17.7109375" style="50" customWidth="1"/>
    <col min="9231" max="9231" width="15.5703125" style="50" customWidth="1"/>
    <col min="9232" max="9232" width="22.42578125" style="50" customWidth="1"/>
    <col min="9233" max="9233" width="20.28515625" style="50" customWidth="1"/>
    <col min="9234" max="9234" width="26.42578125" style="50" customWidth="1"/>
    <col min="9235" max="9235" width="20.5703125" style="50" customWidth="1"/>
    <col min="9236" max="9236" width="39.7109375" style="50" customWidth="1"/>
    <col min="9237" max="9237" width="0.140625" style="50" customWidth="1"/>
    <col min="9238" max="9477" width="9.140625" style="50"/>
    <col min="9478" max="9478" width="6.5703125" style="50" customWidth="1"/>
    <col min="9479" max="9479" width="45.140625" style="50" customWidth="1"/>
    <col min="9480" max="9480" width="17.5703125" style="50" customWidth="1"/>
    <col min="9481" max="9481" width="19" style="50" customWidth="1"/>
    <col min="9482" max="9482" width="19.5703125" style="50" customWidth="1"/>
    <col min="9483" max="9483" width="14.28515625" style="50" customWidth="1"/>
    <col min="9484" max="9484" width="12.85546875" style="50" customWidth="1"/>
    <col min="9485" max="9485" width="13.140625" style="50" customWidth="1"/>
    <col min="9486" max="9486" width="17.7109375" style="50" customWidth="1"/>
    <col min="9487" max="9487" width="15.5703125" style="50" customWidth="1"/>
    <col min="9488" max="9488" width="22.42578125" style="50" customWidth="1"/>
    <col min="9489" max="9489" width="20.28515625" style="50" customWidth="1"/>
    <col min="9490" max="9490" width="26.42578125" style="50" customWidth="1"/>
    <col min="9491" max="9491" width="20.5703125" style="50" customWidth="1"/>
    <col min="9492" max="9492" width="39.7109375" style="50" customWidth="1"/>
    <col min="9493" max="9493" width="0.140625" style="50" customWidth="1"/>
    <col min="9494" max="9733" width="9.140625" style="50"/>
    <col min="9734" max="9734" width="6.5703125" style="50" customWidth="1"/>
    <col min="9735" max="9735" width="45.140625" style="50" customWidth="1"/>
    <col min="9736" max="9736" width="17.5703125" style="50" customWidth="1"/>
    <col min="9737" max="9737" width="19" style="50" customWidth="1"/>
    <col min="9738" max="9738" width="19.5703125" style="50" customWidth="1"/>
    <col min="9739" max="9739" width="14.28515625" style="50" customWidth="1"/>
    <col min="9740" max="9740" width="12.85546875" style="50" customWidth="1"/>
    <col min="9741" max="9741" width="13.140625" style="50" customWidth="1"/>
    <col min="9742" max="9742" width="17.7109375" style="50" customWidth="1"/>
    <col min="9743" max="9743" width="15.5703125" style="50" customWidth="1"/>
    <col min="9744" max="9744" width="22.42578125" style="50" customWidth="1"/>
    <col min="9745" max="9745" width="20.28515625" style="50" customWidth="1"/>
    <col min="9746" max="9746" width="26.42578125" style="50" customWidth="1"/>
    <col min="9747" max="9747" width="20.5703125" style="50" customWidth="1"/>
    <col min="9748" max="9748" width="39.7109375" style="50" customWidth="1"/>
    <col min="9749" max="9749" width="0.140625" style="50" customWidth="1"/>
    <col min="9750" max="9989" width="9.140625" style="50"/>
    <col min="9990" max="9990" width="6.5703125" style="50" customWidth="1"/>
    <col min="9991" max="9991" width="45.140625" style="50" customWidth="1"/>
    <col min="9992" max="9992" width="17.5703125" style="50" customWidth="1"/>
    <col min="9993" max="9993" width="19" style="50" customWidth="1"/>
    <col min="9994" max="9994" width="19.5703125" style="50" customWidth="1"/>
    <col min="9995" max="9995" width="14.28515625" style="50" customWidth="1"/>
    <col min="9996" max="9996" width="12.85546875" style="50" customWidth="1"/>
    <col min="9997" max="9997" width="13.140625" style="50" customWidth="1"/>
    <col min="9998" max="9998" width="17.7109375" style="50" customWidth="1"/>
    <col min="9999" max="9999" width="15.5703125" style="50" customWidth="1"/>
    <col min="10000" max="10000" width="22.42578125" style="50" customWidth="1"/>
    <col min="10001" max="10001" width="20.28515625" style="50" customWidth="1"/>
    <col min="10002" max="10002" width="26.42578125" style="50" customWidth="1"/>
    <col min="10003" max="10003" width="20.5703125" style="50" customWidth="1"/>
    <col min="10004" max="10004" width="39.7109375" style="50" customWidth="1"/>
    <col min="10005" max="10005" width="0.140625" style="50" customWidth="1"/>
    <col min="10006" max="10245" width="9.140625" style="50"/>
    <col min="10246" max="10246" width="6.5703125" style="50" customWidth="1"/>
    <col min="10247" max="10247" width="45.140625" style="50" customWidth="1"/>
    <col min="10248" max="10248" width="17.5703125" style="50" customWidth="1"/>
    <col min="10249" max="10249" width="19" style="50" customWidth="1"/>
    <col min="10250" max="10250" width="19.5703125" style="50" customWidth="1"/>
    <col min="10251" max="10251" width="14.28515625" style="50" customWidth="1"/>
    <col min="10252" max="10252" width="12.85546875" style="50" customWidth="1"/>
    <col min="10253" max="10253" width="13.140625" style="50" customWidth="1"/>
    <col min="10254" max="10254" width="17.7109375" style="50" customWidth="1"/>
    <col min="10255" max="10255" width="15.5703125" style="50" customWidth="1"/>
    <col min="10256" max="10256" width="22.42578125" style="50" customWidth="1"/>
    <col min="10257" max="10257" width="20.28515625" style="50" customWidth="1"/>
    <col min="10258" max="10258" width="26.42578125" style="50" customWidth="1"/>
    <col min="10259" max="10259" width="20.5703125" style="50" customWidth="1"/>
    <col min="10260" max="10260" width="39.7109375" style="50" customWidth="1"/>
    <col min="10261" max="10261" width="0.140625" style="50" customWidth="1"/>
    <col min="10262" max="10501" width="9.140625" style="50"/>
    <col min="10502" max="10502" width="6.5703125" style="50" customWidth="1"/>
    <col min="10503" max="10503" width="45.140625" style="50" customWidth="1"/>
    <col min="10504" max="10504" width="17.5703125" style="50" customWidth="1"/>
    <col min="10505" max="10505" width="19" style="50" customWidth="1"/>
    <col min="10506" max="10506" width="19.5703125" style="50" customWidth="1"/>
    <col min="10507" max="10507" width="14.28515625" style="50" customWidth="1"/>
    <col min="10508" max="10508" width="12.85546875" style="50" customWidth="1"/>
    <col min="10509" max="10509" width="13.140625" style="50" customWidth="1"/>
    <col min="10510" max="10510" width="17.7109375" style="50" customWidth="1"/>
    <col min="10511" max="10511" width="15.5703125" style="50" customWidth="1"/>
    <col min="10512" max="10512" width="22.42578125" style="50" customWidth="1"/>
    <col min="10513" max="10513" width="20.28515625" style="50" customWidth="1"/>
    <col min="10514" max="10514" width="26.42578125" style="50" customWidth="1"/>
    <col min="10515" max="10515" width="20.5703125" style="50" customWidth="1"/>
    <col min="10516" max="10516" width="39.7109375" style="50" customWidth="1"/>
    <col min="10517" max="10517" width="0.140625" style="50" customWidth="1"/>
    <col min="10518" max="10757" width="9.140625" style="50"/>
    <col min="10758" max="10758" width="6.5703125" style="50" customWidth="1"/>
    <col min="10759" max="10759" width="45.140625" style="50" customWidth="1"/>
    <col min="10760" max="10760" width="17.5703125" style="50" customWidth="1"/>
    <col min="10761" max="10761" width="19" style="50" customWidth="1"/>
    <col min="10762" max="10762" width="19.5703125" style="50" customWidth="1"/>
    <col min="10763" max="10763" width="14.28515625" style="50" customWidth="1"/>
    <col min="10764" max="10764" width="12.85546875" style="50" customWidth="1"/>
    <col min="10765" max="10765" width="13.140625" style="50" customWidth="1"/>
    <col min="10766" max="10766" width="17.7109375" style="50" customWidth="1"/>
    <col min="10767" max="10767" width="15.5703125" style="50" customWidth="1"/>
    <col min="10768" max="10768" width="22.42578125" style="50" customWidth="1"/>
    <col min="10769" max="10769" width="20.28515625" style="50" customWidth="1"/>
    <col min="10770" max="10770" width="26.42578125" style="50" customWidth="1"/>
    <col min="10771" max="10771" width="20.5703125" style="50" customWidth="1"/>
    <col min="10772" max="10772" width="39.7109375" style="50" customWidth="1"/>
    <col min="10773" max="10773" width="0.140625" style="50" customWidth="1"/>
    <col min="10774" max="11013" width="9.140625" style="50"/>
    <col min="11014" max="11014" width="6.5703125" style="50" customWidth="1"/>
    <col min="11015" max="11015" width="45.140625" style="50" customWidth="1"/>
    <col min="11016" max="11016" width="17.5703125" style="50" customWidth="1"/>
    <col min="11017" max="11017" width="19" style="50" customWidth="1"/>
    <col min="11018" max="11018" width="19.5703125" style="50" customWidth="1"/>
    <col min="11019" max="11019" width="14.28515625" style="50" customWidth="1"/>
    <col min="11020" max="11020" width="12.85546875" style="50" customWidth="1"/>
    <col min="11021" max="11021" width="13.140625" style="50" customWidth="1"/>
    <col min="11022" max="11022" width="17.7109375" style="50" customWidth="1"/>
    <col min="11023" max="11023" width="15.5703125" style="50" customWidth="1"/>
    <col min="11024" max="11024" width="22.42578125" style="50" customWidth="1"/>
    <col min="11025" max="11025" width="20.28515625" style="50" customWidth="1"/>
    <col min="11026" max="11026" width="26.42578125" style="50" customWidth="1"/>
    <col min="11027" max="11027" width="20.5703125" style="50" customWidth="1"/>
    <col min="11028" max="11028" width="39.7109375" style="50" customWidth="1"/>
    <col min="11029" max="11029" width="0.140625" style="50" customWidth="1"/>
    <col min="11030" max="11269" width="9.140625" style="50"/>
    <col min="11270" max="11270" width="6.5703125" style="50" customWidth="1"/>
    <col min="11271" max="11271" width="45.140625" style="50" customWidth="1"/>
    <col min="11272" max="11272" width="17.5703125" style="50" customWidth="1"/>
    <col min="11273" max="11273" width="19" style="50" customWidth="1"/>
    <col min="11274" max="11274" width="19.5703125" style="50" customWidth="1"/>
    <col min="11275" max="11275" width="14.28515625" style="50" customWidth="1"/>
    <col min="11276" max="11276" width="12.85546875" style="50" customWidth="1"/>
    <col min="11277" max="11277" width="13.140625" style="50" customWidth="1"/>
    <col min="11278" max="11278" width="17.7109375" style="50" customWidth="1"/>
    <col min="11279" max="11279" width="15.5703125" style="50" customWidth="1"/>
    <col min="11280" max="11280" width="22.42578125" style="50" customWidth="1"/>
    <col min="11281" max="11281" width="20.28515625" style="50" customWidth="1"/>
    <col min="11282" max="11282" width="26.42578125" style="50" customWidth="1"/>
    <col min="11283" max="11283" width="20.5703125" style="50" customWidth="1"/>
    <col min="11284" max="11284" width="39.7109375" style="50" customWidth="1"/>
    <col min="11285" max="11285" width="0.140625" style="50" customWidth="1"/>
    <col min="11286" max="11525" width="9.140625" style="50"/>
    <col min="11526" max="11526" width="6.5703125" style="50" customWidth="1"/>
    <col min="11527" max="11527" width="45.140625" style="50" customWidth="1"/>
    <col min="11528" max="11528" width="17.5703125" style="50" customWidth="1"/>
    <col min="11529" max="11529" width="19" style="50" customWidth="1"/>
    <col min="11530" max="11530" width="19.5703125" style="50" customWidth="1"/>
    <col min="11531" max="11531" width="14.28515625" style="50" customWidth="1"/>
    <col min="11532" max="11532" width="12.85546875" style="50" customWidth="1"/>
    <col min="11533" max="11533" width="13.140625" style="50" customWidth="1"/>
    <col min="11534" max="11534" width="17.7109375" style="50" customWidth="1"/>
    <col min="11535" max="11535" width="15.5703125" style="50" customWidth="1"/>
    <col min="11536" max="11536" width="22.42578125" style="50" customWidth="1"/>
    <col min="11537" max="11537" width="20.28515625" style="50" customWidth="1"/>
    <col min="11538" max="11538" width="26.42578125" style="50" customWidth="1"/>
    <col min="11539" max="11539" width="20.5703125" style="50" customWidth="1"/>
    <col min="11540" max="11540" width="39.7109375" style="50" customWidth="1"/>
    <col min="11541" max="11541" width="0.140625" style="50" customWidth="1"/>
    <col min="11542" max="11781" width="9.140625" style="50"/>
    <col min="11782" max="11782" width="6.5703125" style="50" customWidth="1"/>
    <col min="11783" max="11783" width="45.140625" style="50" customWidth="1"/>
    <col min="11784" max="11784" width="17.5703125" style="50" customWidth="1"/>
    <col min="11785" max="11785" width="19" style="50" customWidth="1"/>
    <col min="11786" max="11786" width="19.5703125" style="50" customWidth="1"/>
    <col min="11787" max="11787" width="14.28515625" style="50" customWidth="1"/>
    <col min="11788" max="11788" width="12.85546875" style="50" customWidth="1"/>
    <col min="11789" max="11789" width="13.140625" style="50" customWidth="1"/>
    <col min="11790" max="11790" width="17.7109375" style="50" customWidth="1"/>
    <col min="11791" max="11791" width="15.5703125" style="50" customWidth="1"/>
    <col min="11792" max="11792" width="22.42578125" style="50" customWidth="1"/>
    <col min="11793" max="11793" width="20.28515625" style="50" customWidth="1"/>
    <col min="11794" max="11794" width="26.42578125" style="50" customWidth="1"/>
    <col min="11795" max="11795" width="20.5703125" style="50" customWidth="1"/>
    <col min="11796" max="11796" width="39.7109375" style="50" customWidth="1"/>
    <col min="11797" max="11797" width="0.140625" style="50" customWidth="1"/>
    <col min="11798" max="12037" width="9.140625" style="50"/>
    <col min="12038" max="12038" width="6.5703125" style="50" customWidth="1"/>
    <col min="12039" max="12039" width="45.140625" style="50" customWidth="1"/>
    <col min="12040" max="12040" width="17.5703125" style="50" customWidth="1"/>
    <col min="12041" max="12041" width="19" style="50" customWidth="1"/>
    <col min="12042" max="12042" width="19.5703125" style="50" customWidth="1"/>
    <col min="12043" max="12043" width="14.28515625" style="50" customWidth="1"/>
    <col min="12044" max="12044" width="12.85546875" style="50" customWidth="1"/>
    <col min="12045" max="12045" width="13.140625" style="50" customWidth="1"/>
    <col min="12046" max="12046" width="17.7109375" style="50" customWidth="1"/>
    <col min="12047" max="12047" width="15.5703125" style="50" customWidth="1"/>
    <col min="12048" max="12048" width="22.42578125" style="50" customWidth="1"/>
    <col min="12049" max="12049" width="20.28515625" style="50" customWidth="1"/>
    <col min="12050" max="12050" width="26.42578125" style="50" customWidth="1"/>
    <col min="12051" max="12051" width="20.5703125" style="50" customWidth="1"/>
    <col min="12052" max="12052" width="39.7109375" style="50" customWidth="1"/>
    <col min="12053" max="12053" width="0.140625" style="50" customWidth="1"/>
    <col min="12054" max="12293" width="9.140625" style="50"/>
    <col min="12294" max="12294" width="6.5703125" style="50" customWidth="1"/>
    <col min="12295" max="12295" width="45.140625" style="50" customWidth="1"/>
    <col min="12296" max="12296" width="17.5703125" style="50" customWidth="1"/>
    <col min="12297" max="12297" width="19" style="50" customWidth="1"/>
    <col min="12298" max="12298" width="19.5703125" style="50" customWidth="1"/>
    <col min="12299" max="12299" width="14.28515625" style="50" customWidth="1"/>
    <col min="12300" max="12300" width="12.85546875" style="50" customWidth="1"/>
    <col min="12301" max="12301" width="13.140625" style="50" customWidth="1"/>
    <col min="12302" max="12302" width="17.7109375" style="50" customWidth="1"/>
    <col min="12303" max="12303" width="15.5703125" style="50" customWidth="1"/>
    <col min="12304" max="12304" width="22.42578125" style="50" customWidth="1"/>
    <col min="12305" max="12305" width="20.28515625" style="50" customWidth="1"/>
    <col min="12306" max="12306" width="26.42578125" style="50" customWidth="1"/>
    <col min="12307" max="12307" width="20.5703125" style="50" customWidth="1"/>
    <col min="12308" max="12308" width="39.7109375" style="50" customWidth="1"/>
    <col min="12309" max="12309" width="0.140625" style="50" customWidth="1"/>
    <col min="12310" max="12549" width="9.140625" style="50"/>
    <col min="12550" max="12550" width="6.5703125" style="50" customWidth="1"/>
    <col min="12551" max="12551" width="45.140625" style="50" customWidth="1"/>
    <col min="12552" max="12552" width="17.5703125" style="50" customWidth="1"/>
    <col min="12553" max="12553" width="19" style="50" customWidth="1"/>
    <col min="12554" max="12554" width="19.5703125" style="50" customWidth="1"/>
    <col min="12555" max="12555" width="14.28515625" style="50" customWidth="1"/>
    <col min="12556" max="12556" width="12.85546875" style="50" customWidth="1"/>
    <col min="12557" max="12557" width="13.140625" style="50" customWidth="1"/>
    <col min="12558" max="12558" width="17.7109375" style="50" customWidth="1"/>
    <col min="12559" max="12559" width="15.5703125" style="50" customWidth="1"/>
    <col min="12560" max="12560" width="22.42578125" style="50" customWidth="1"/>
    <col min="12561" max="12561" width="20.28515625" style="50" customWidth="1"/>
    <col min="12562" max="12562" width="26.42578125" style="50" customWidth="1"/>
    <col min="12563" max="12563" width="20.5703125" style="50" customWidth="1"/>
    <col min="12564" max="12564" width="39.7109375" style="50" customWidth="1"/>
    <col min="12565" max="12565" width="0.140625" style="50" customWidth="1"/>
    <col min="12566" max="12805" width="9.140625" style="50"/>
    <col min="12806" max="12806" width="6.5703125" style="50" customWidth="1"/>
    <col min="12807" max="12807" width="45.140625" style="50" customWidth="1"/>
    <col min="12808" max="12808" width="17.5703125" style="50" customWidth="1"/>
    <col min="12809" max="12809" width="19" style="50" customWidth="1"/>
    <col min="12810" max="12810" width="19.5703125" style="50" customWidth="1"/>
    <col min="12811" max="12811" width="14.28515625" style="50" customWidth="1"/>
    <col min="12812" max="12812" width="12.85546875" style="50" customWidth="1"/>
    <col min="12813" max="12813" width="13.140625" style="50" customWidth="1"/>
    <col min="12814" max="12814" width="17.7109375" style="50" customWidth="1"/>
    <col min="12815" max="12815" width="15.5703125" style="50" customWidth="1"/>
    <col min="12816" max="12816" width="22.42578125" style="50" customWidth="1"/>
    <col min="12817" max="12817" width="20.28515625" style="50" customWidth="1"/>
    <col min="12818" max="12818" width="26.42578125" style="50" customWidth="1"/>
    <col min="12819" max="12819" width="20.5703125" style="50" customWidth="1"/>
    <col min="12820" max="12820" width="39.7109375" style="50" customWidth="1"/>
    <col min="12821" max="12821" width="0.140625" style="50" customWidth="1"/>
    <col min="12822" max="13061" width="9.140625" style="50"/>
    <col min="13062" max="13062" width="6.5703125" style="50" customWidth="1"/>
    <col min="13063" max="13063" width="45.140625" style="50" customWidth="1"/>
    <col min="13064" max="13064" width="17.5703125" style="50" customWidth="1"/>
    <col min="13065" max="13065" width="19" style="50" customWidth="1"/>
    <col min="13066" max="13066" width="19.5703125" style="50" customWidth="1"/>
    <col min="13067" max="13067" width="14.28515625" style="50" customWidth="1"/>
    <col min="13068" max="13068" width="12.85546875" style="50" customWidth="1"/>
    <col min="13069" max="13069" width="13.140625" style="50" customWidth="1"/>
    <col min="13070" max="13070" width="17.7109375" style="50" customWidth="1"/>
    <col min="13071" max="13071" width="15.5703125" style="50" customWidth="1"/>
    <col min="13072" max="13072" width="22.42578125" style="50" customWidth="1"/>
    <col min="13073" max="13073" width="20.28515625" style="50" customWidth="1"/>
    <col min="13074" max="13074" width="26.42578125" style="50" customWidth="1"/>
    <col min="13075" max="13075" width="20.5703125" style="50" customWidth="1"/>
    <col min="13076" max="13076" width="39.7109375" style="50" customWidth="1"/>
    <col min="13077" max="13077" width="0.140625" style="50" customWidth="1"/>
    <col min="13078" max="13317" width="9.140625" style="50"/>
    <col min="13318" max="13318" width="6.5703125" style="50" customWidth="1"/>
    <col min="13319" max="13319" width="45.140625" style="50" customWidth="1"/>
    <col min="13320" max="13320" width="17.5703125" style="50" customWidth="1"/>
    <col min="13321" max="13321" width="19" style="50" customWidth="1"/>
    <col min="13322" max="13322" width="19.5703125" style="50" customWidth="1"/>
    <col min="13323" max="13323" width="14.28515625" style="50" customWidth="1"/>
    <col min="13324" max="13324" width="12.85546875" style="50" customWidth="1"/>
    <col min="13325" max="13325" width="13.140625" style="50" customWidth="1"/>
    <col min="13326" max="13326" width="17.7109375" style="50" customWidth="1"/>
    <col min="13327" max="13327" width="15.5703125" style="50" customWidth="1"/>
    <col min="13328" max="13328" width="22.42578125" style="50" customWidth="1"/>
    <col min="13329" max="13329" width="20.28515625" style="50" customWidth="1"/>
    <col min="13330" max="13330" width="26.42578125" style="50" customWidth="1"/>
    <col min="13331" max="13331" width="20.5703125" style="50" customWidth="1"/>
    <col min="13332" max="13332" width="39.7109375" style="50" customWidth="1"/>
    <col min="13333" max="13333" width="0.140625" style="50" customWidth="1"/>
    <col min="13334" max="13573" width="9.140625" style="50"/>
    <col min="13574" max="13574" width="6.5703125" style="50" customWidth="1"/>
    <col min="13575" max="13575" width="45.140625" style="50" customWidth="1"/>
    <col min="13576" max="13576" width="17.5703125" style="50" customWidth="1"/>
    <col min="13577" max="13577" width="19" style="50" customWidth="1"/>
    <col min="13578" max="13578" width="19.5703125" style="50" customWidth="1"/>
    <col min="13579" max="13579" width="14.28515625" style="50" customWidth="1"/>
    <col min="13580" max="13580" width="12.85546875" style="50" customWidth="1"/>
    <col min="13581" max="13581" width="13.140625" style="50" customWidth="1"/>
    <col min="13582" max="13582" width="17.7109375" style="50" customWidth="1"/>
    <col min="13583" max="13583" width="15.5703125" style="50" customWidth="1"/>
    <col min="13584" max="13584" width="22.42578125" style="50" customWidth="1"/>
    <col min="13585" max="13585" width="20.28515625" style="50" customWidth="1"/>
    <col min="13586" max="13586" width="26.42578125" style="50" customWidth="1"/>
    <col min="13587" max="13587" width="20.5703125" style="50" customWidth="1"/>
    <col min="13588" max="13588" width="39.7109375" style="50" customWidth="1"/>
    <col min="13589" max="13589" width="0.140625" style="50" customWidth="1"/>
    <col min="13590" max="13829" width="9.140625" style="50"/>
    <col min="13830" max="13830" width="6.5703125" style="50" customWidth="1"/>
    <col min="13831" max="13831" width="45.140625" style="50" customWidth="1"/>
    <col min="13832" max="13832" width="17.5703125" style="50" customWidth="1"/>
    <col min="13833" max="13833" width="19" style="50" customWidth="1"/>
    <col min="13834" max="13834" width="19.5703125" style="50" customWidth="1"/>
    <col min="13835" max="13835" width="14.28515625" style="50" customWidth="1"/>
    <col min="13836" max="13836" width="12.85546875" style="50" customWidth="1"/>
    <col min="13837" max="13837" width="13.140625" style="50" customWidth="1"/>
    <col min="13838" max="13838" width="17.7109375" style="50" customWidth="1"/>
    <col min="13839" max="13839" width="15.5703125" style="50" customWidth="1"/>
    <col min="13840" max="13840" width="22.42578125" style="50" customWidth="1"/>
    <col min="13841" max="13841" width="20.28515625" style="50" customWidth="1"/>
    <col min="13842" max="13842" width="26.42578125" style="50" customWidth="1"/>
    <col min="13843" max="13843" width="20.5703125" style="50" customWidth="1"/>
    <col min="13844" max="13844" width="39.7109375" style="50" customWidth="1"/>
    <col min="13845" max="13845" width="0.140625" style="50" customWidth="1"/>
    <col min="13846" max="14085" width="9.140625" style="50"/>
    <col min="14086" max="14086" width="6.5703125" style="50" customWidth="1"/>
    <col min="14087" max="14087" width="45.140625" style="50" customWidth="1"/>
    <col min="14088" max="14088" width="17.5703125" style="50" customWidth="1"/>
    <col min="14089" max="14089" width="19" style="50" customWidth="1"/>
    <col min="14090" max="14090" width="19.5703125" style="50" customWidth="1"/>
    <col min="14091" max="14091" width="14.28515625" style="50" customWidth="1"/>
    <col min="14092" max="14092" width="12.85546875" style="50" customWidth="1"/>
    <col min="14093" max="14093" width="13.140625" style="50" customWidth="1"/>
    <col min="14094" max="14094" width="17.7109375" style="50" customWidth="1"/>
    <col min="14095" max="14095" width="15.5703125" style="50" customWidth="1"/>
    <col min="14096" max="14096" width="22.42578125" style="50" customWidth="1"/>
    <col min="14097" max="14097" width="20.28515625" style="50" customWidth="1"/>
    <col min="14098" max="14098" width="26.42578125" style="50" customWidth="1"/>
    <col min="14099" max="14099" width="20.5703125" style="50" customWidth="1"/>
    <col min="14100" max="14100" width="39.7109375" style="50" customWidth="1"/>
    <col min="14101" max="14101" width="0.140625" style="50" customWidth="1"/>
    <col min="14102" max="14341" width="9.140625" style="50"/>
    <col min="14342" max="14342" width="6.5703125" style="50" customWidth="1"/>
    <col min="14343" max="14343" width="45.140625" style="50" customWidth="1"/>
    <col min="14344" max="14344" width="17.5703125" style="50" customWidth="1"/>
    <col min="14345" max="14345" width="19" style="50" customWidth="1"/>
    <col min="14346" max="14346" width="19.5703125" style="50" customWidth="1"/>
    <col min="14347" max="14347" width="14.28515625" style="50" customWidth="1"/>
    <col min="14348" max="14348" width="12.85546875" style="50" customWidth="1"/>
    <col min="14349" max="14349" width="13.140625" style="50" customWidth="1"/>
    <col min="14350" max="14350" width="17.7109375" style="50" customWidth="1"/>
    <col min="14351" max="14351" width="15.5703125" style="50" customWidth="1"/>
    <col min="14352" max="14352" width="22.42578125" style="50" customWidth="1"/>
    <col min="14353" max="14353" width="20.28515625" style="50" customWidth="1"/>
    <col min="14354" max="14354" width="26.42578125" style="50" customWidth="1"/>
    <col min="14355" max="14355" width="20.5703125" style="50" customWidth="1"/>
    <col min="14356" max="14356" width="39.7109375" style="50" customWidth="1"/>
    <col min="14357" max="14357" width="0.140625" style="50" customWidth="1"/>
    <col min="14358" max="14597" width="9.140625" style="50"/>
    <col min="14598" max="14598" width="6.5703125" style="50" customWidth="1"/>
    <col min="14599" max="14599" width="45.140625" style="50" customWidth="1"/>
    <col min="14600" max="14600" width="17.5703125" style="50" customWidth="1"/>
    <col min="14601" max="14601" width="19" style="50" customWidth="1"/>
    <col min="14602" max="14602" width="19.5703125" style="50" customWidth="1"/>
    <col min="14603" max="14603" width="14.28515625" style="50" customWidth="1"/>
    <col min="14604" max="14604" width="12.85546875" style="50" customWidth="1"/>
    <col min="14605" max="14605" width="13.140625" style="50" customWidth="1"/>
    <col min="14606" max="14606" width="17.7109375" style="50" customWidth="1"/>
    <col min="14607" max="14607" width="15.5703125" style="50" customWidth="1"/>
    <col min="14608" max="14608" width="22.42578125" style="50" customWidth="1"/>
    <col min="14609" max="14609" width="20.28515625" style="50" customWidth="1"/>
    <col min="14610" max="14610" width="26.42578125" style="50" customWidth="1"/>
    <col min="14611" max="14611" width="20.5703125" style="50" customWidth="1"/>
    <col min="14612" max="14612" width="39.7109375" style="50" customWidth="1"/>
    <col min="14613" max="14613" width="0.140625" style="50" customWidth="1"/>
    <col min="14614" max="14853" width="9.140625" style="50"/>
    <col min="14854" max="14854" width="6.5703125" style="50" customWidth="1"/>
    <col min="14855" max="14855" width="45.140625" style="50" customWidth="1"/>
    <col min="14856" max="14856" width="17.5703125" style="50" customWidth="1"/>
    <col min="14857" max="14857" width="19" style="50" customWidth="1"/>
    <col min="14858" max="14858" width="19.5703125" style="50" customWidth="1"/>
    <col min="14859" max="14859" width="14.28515625" style="50" customWidth="1"/>
    <col min="14860" max="14860" width="12.85546875" style="50" customWidth="1"/>
    <col min="14861" max="14861" width="13.140625" style="50" customWidth="1"/>
    <col min="14862" max="14862" width="17.7109375" style="50" customWidth="1"/>
    <col min="14863" max="14863" width="15.5703125" style="50" customWidth="1"/>
    <col min="14864" max="14864" width="22.42578125" style="50" customWidth="1"/>
    <col min="14865" max="14865" width="20.28515625" style="50" customWidth="1"/>
    <col min="14866" max="14866" width="26.42578125" style="50" customWidth="1"/>
    <col min="14867" max="14867" width="20.5703125" style="50" customWidth="1"/>
    <col min="14868" max="14868" width="39.7109375" style="50" customWidth="1"/>
    <col min="14869" max="14869" width="0.140625" style="50" customWidth="1"/>
    <col min="14870" max="15109" width="9.140625" style="50"/>
    <col min="15110" max="15110" width="6.5703125" style="50" customWidth="1"/>
    <col min="15111" max="15111" width="45.140625" style="50" customWidth="1"/>
    <col min="15112" max="15112" width="17.5703125" style="50" customWidth="1"/>
    <col min="15113" max="15113" width="19" style="50" customWidth="1"/>
    <col min="15114" max="15114" width="19.5703125" style="50" customWidth="1"/>
    <col min="15115" max="15115" width="14.28515625" style="50" customWidth="1"/>
    <col min="15116" max="15116" width="12.85546875" style="50" customWidth="1"/>
    <col min="15117" max="15117" width="13.140625" style="50" customWidth="1"/>
    <col min="15118" max="15118" width="17.7109375" style="50" customWidth="1"/>
    <col min="15119" max="15119" width="15.5703125" style="50" customWidth="1"/>
    <col min="15120" max="15120" width="22.42578125" style="50" customWidth="1"/>
    <col min="15121" max="15121" width="20.28515625" style="50" customWidth="1"/>
    <col min="15122" max="15122" width="26.42578125" style="50" customWidth="1"/>
    <col min="15123" max="15123" width="20.5703125" style="50" customWidth="1"/>
    <col min="15124" max="15124" width="39.7109375" style="50" customWidth="1"/>
    <col min="15125" max="15125" width="0.140625" style="50" customWidth="1"/>
    <col min="15126" max="15365" width="9.140625" style="50"/>
    <col min="15366" max="15366" width="6.5703125" style="50" customWidth="1"/>
    <col min="15367" max="15367" width="45.140625" style="50" customWidth="1"/>
    <col min="15368" max="15368" width="17.5703125" style="50" customWidth="1"/>
    <col min="15369" max="15369" width="19" style="50" customWidth="1"/>
    <col min="15370" max="15370" width="19.5703125" style="50" customWidth="1"/>
    <col min="15371" max="15371" width="14.28515625" style="50" customWidth="1"/>
    <col min="15372" max="15372" width="12.85546875" style="50" customWidth="1"/>
    <col min="15373" max="15373" width="13.140625" style="50" customWidth="1"/>
    <col min="15374" max="15374" width="17.7109375" style="50" customWidth="1"/>
    <col min="15375" max="15375" width="15.5703125" style="50" customWidth="1"/>
    <col min="15376" max="15376" width="22.42578125" style="50" customWidth="1"/>
    <col min="15377" max="15377" width="20.28515625" style="50" customWidth="1"/>
    <col min="15378" max="15378" width="26.42578125" style="50" customWidth="1"/>
    <col min="15379" max="15379" width="20.5703125" style="50" customWidth="1"/>
    <col min="15380" max="15380" width="39.7109375" style="50" customWidth="1"/>
    <col min="15381" max="15381" width="0.140625" style="50" customWidth="1"/>
    <col min="15382" max="15621" width="9.140625" style="50"/>
    <col min="15622" max="15622" width="6.5703125" style="50" customWidth="1"/>
    <col min="15623" max="15623" width="45.140625" style="50" customWidth="1"/>
    <col min="15624" max="15624" width="17.5703125" style="50" customWidth="1"/>
    <col min="15625" max="15625" width="19" style="50" customWidth="1"/>
    <col min="15626" max="15626" width="19.5703125" style="50" customWidth="1"/>
    <col min="15627" max="15627" width="14.28515625" style="50" customWidth="1"/>
    <col min="15628" max="15628" width="12.85546875" style="50" customWidth="1"/>
    <col min="15629" max="15629" width="13.140625" style="50" customWidth="1"/>
    <col min="15630" max="15630" width="17.7109375" style="50" customWidth="1"/>
    <col min="15631" max="15631" width="15.5703125" style="50" customWidth="1"/>
    <col min="15632" max="15632" width="22.42578125" style="50" customWidth="1"/>
    <col min="15633" max="15633" width="20.28515625" style="50" customWidth="1"/>
    <col min="15634" max="15634" width="26.42578125" style="50" customWidth="1"/>
    <col min="15635" max="15635" width="20.5703125" style="50" customWidth="1"/>
    <col min="15636" max="15636" width="39.7109375" style="50" customWidth="1"/>
    <col min="15637" max="15637" width="0.140625" style="50" customWidth="1"/>
    <col min="15638" max="15877" width="9.140625" style="50"/>
    <col min="15878" max="15878" width="6.5703125" style="50" customWidth="1"/>
    <col min="15879" max="15879" width="45.140625" style="50" customWidth="1"/>
    <col min="15880" max="15880" width="17.5703125" style="50" customWidth="1"/>
    <col min="15881" max="15881" width="19" style="50" customWidth="1"/>
    <col min="15882" max="15882" width="19.5703125" style="50" customWidth="1"/>
    <col min="15883" max="15883" width="14.28515625" style="50" customWidth="1"/>
    <col min="15884" max="15884" width="12.85546875" style="50" customWidth="1"/>
    <col min="15885" max="15885" width="13.140625" style="50" customWidth="1"/>
    <col min="15886" max="15886" width="17.7109375" style="50" customWidth="1"/>
    <col min="15887" max="15887" width="15.5703125" style="50" customWidth="1"/>
    <col min="15888" max="15888" width="22.42578125" style="50" customWidth="1"/>
    <col min="15889" max="15889" width="20.28515625" style="50" customWidth="1"/>
    <col min="15890" max="15890" width="26.42578125" style="50" customWidth="1"/>
    <col min="15891" max="15891" width="20.5703125" style="50" customWidth="1"/>
    <col min="15892" max="15892" width="39.7109375" style="50" customWidth="1"/>
    <col min="15893" max="15893" width="0.140625" style="50" customWidth="1"/>
    <col min="15894" max="16133" width="9.140625" style="50"/>
    <col min="16134" max="16134" width="6.5703125" style="50" customWidth="1"/>
    <col min="16135" max="16135" width="45.140625" style="50" customWidth="1"/>
    <col min="16136" max="16136" width="17.5703125" style="50" customWidth="1"/>
    <col min="16137" max="16137" width="19" style="50" customWidth="1"/>
    <col min="16138" max="16138" width="19.5703125" style="50" customWidth="1"/>
    <col min="16139" max="16139" width="14.28515625" style="50" customWidth="1"/>
    <col min="16140" max="16140" width="12.85546875" style="50" customWidth="1"/>
    <col min="16141" max="16141" width="13.140625" style="50" customWidth="1"/>
    <col min="16142" max="16142" width="17.7109375" style="50" customWidth="1"/>
    <col min="16143" max="16143" width="15.5703125" style="50" customWidth="1"/>
    <col min="16144" max="16144" width="22.42578125" style="50" customWidth="1"/>
    <col min="16145" max="16145" width="20.28515625" style="50" customWidth="1"/>
    <col min="16146" max="16146" width="26.42578125" style="50" customWidth="1"/>
    <col min="16147" max="16147" width="20.5703125" style="50" customWidth="1"/>
    <col min="16148" max="16148" width="39.7109375" style="50" customWidth="1"/>
    <col min="16149" max="16149" width="0.140625" style="50" customWidth="1"/>
    <col min="16150" max="16384" width="9.140625" style="50"/>
  </cols>
  <sheetData>
    <row r="1" spans="1:22" s="4" customFormat="1" ht="41.25" customHeight="1" x14ac:dyDescent="0.35">
      <c r="A1" s="204"/>
      <c r="B1" s="204"/>
      <c r="C1" s="1"/>
      <c r="D1" s="2"/>
      <c r="E1" s="2"/>
      <c r="F1" s="2"/>
      <c r="G1" s="2"/>
      <c r="H1" s="2"/>
      <c r="I1" s="2"/>
      <c r="J1" s="205"/>
      <c r="K1" s="205"/>
      <c r="L1" s="205"/>
      <c r="M1" s="205"/>
      <c r="N1" s="3"/>
      <c r="O1" s="205"/>
      <c r="P1" s="205"/>
      <c r="Q1" s="205"/>
      <c r="R1" s="205"/>
      <c r="S1" s="206"/>
      <c r="T1" s="206"/>
    </row>
    <row r="2" spans="1:22" s="4" customFormat="1" ht="17.45" customHeight="1" x14ac:dyDescent="0.3">
      <c r="A2" s="207"/>
      <c r="B2" s="207"/>
      <c r="C2" s="207"/>
      <c r="D2" s="5"/>
      <c r="E2" s="5"/>
      <c r="F2" s="5"/>
      <c r="G2" s="5"/>
      <c r="H2" s="5"/>
      <c r="I2" s="5"/>
      <c r="J2" s="207"/>
      <c r="K2" s="207"/>
      <c r="L2" s="207"/>
      <c r="M2" s="207"/>
      <c r="N2" s="3"/>
      <c r="O2" s="207"/>
      <c r="P2" s="207"/>
      <c r="Q2" s="207"/>
      <c r="R2" s="207"/>
      <c r="S2" s="206"/>
      <c r="T2" s="206"/>
      <c r="U2" s="78"/>
    </row>
    <row r="3" spans="1:22" s="4" customFormat="1" ht="52.15" hidden="1" customHeight="1" x14ac:dyDescent="0.3">
      <c r="A3" s="205"/>
      <c r="B3" s="205"/>
      <c r="C3" s="205"/>
      <c r="D3" s="205"/>
      <c r="E3" s="81"/>
      <c r="F3" s="81"/>
      <c r="G3" s="81"/>
      <c r="H3" s="81"/>
      <c r="I3" s="81"/>
      <c r="J3" s="205"/>
      <c r="K3" s="205"/>
      <c r="L3" s="205"/>
      <c r="M3" s="205"/>
      <c r="N3" s="3"/>
      <c r="O3" s="205"/>
      <c r="P3" s="205"/>
      <c r="Q3" s="205"/>
      <c r="R3" s="205"/>
      <c r="S3" s="208"/>
      <c r="T3" s="208"/>
    </row>
    <row r="4" spans="1:22" s="4" customFormat="1" ht="12.75" customHeight="1" x14ac:dyDescent="0.3">
      <c r="A4" s="3"/>
      <c r="B4" s="7"/>
      <c r="C4" s="8"/>
      <c r="D4" s="8"/>
      <c r="E4" s="8"/>
      <c r="F4" s="8"/>
      <c r="G4" s="8"/>
      <c r="H4" s="8"/>
      <c r="I4" s="8"/>
      <c r="J4" s="9"/>
      <c r="K4" s="3"/>
      <c r="L4" s="3"/>
      <c r="M4" s="3"/>
      <c r="N4" s="3"/>
      <c r="O4" s="3"/>
      <c r="P4" s="3"/>
      <c r="Q4" s="3"/>
      <c r="R4" s="8"/>
      <c r="S4" s="8"/>
      <c r="T4" s="10"/>
    </row>
    <row r="5" spans="1:22" s="4" customFormat="1" ht="22.5" customHeight="1" x14ac:dyDescent="0.3">
      <c r="A5" s="3"/>
      <c r="B5" s="7"/>
      <c r="C5" s="76"/>
      <c r="D5" s="8"/>
      <c r="E5" s="8"/>
      <c r="F5" s="8"/>
      <c r="G5" s="8"/>
      <c r="H5" s="8"/>
      <c r="I5" s="8"/>
      <c r="J5" s="9"/>
      <c r="K5" s="3"/>
      <c r="L5" s="3"/>
      <c r="M5" s="3"/>
      <c r="N5" s="3"/>
      <c r="O5" s="3"/>
      <c r="P5" s="3"/>
      <c r="Q5" s="3"/>
      <c r="R5" s="79" t="s">
        <v>40</v>
      </c>
      <c r="S5" s="79"/>
      <c r="T5" s="209"/>
      <c r="U5" s="209"/>
      <c r="V5" s="209"/>
    </row>
    <row r="6" spans="1:22" s="4" customFormat="1" ht="32.25" customHeight="1" x14ac:dyDescent="0.3">
      <c r="A6" s="3"/>
      <c r="B6" s="13"/>
      <c r="C6" s="3"/>
      <c r="D6" s="3"/>
      <c r="E6" s="3"/>
      <c r="F6" s="3"/>
      <c r="G6" s="3"/>
      <c r="H6" s="3"/>
      <c r="I6" s="3"/>
      <c r="J6" s="9"/>
      <c r="K6" s="3"/>
      <c r="L6" s="3"/>
      <c r="M6" s="3"/>
      <c r="N6" s="3"/>
      <c r="O6" s="3"/>
      <c r="P6" s="3"/>
      <c r="Q6" s="3"/>
      <c r="R6" s="79" t="s">
        <v>39</v>
      </c>
      <c r="S6" s="79"/>
      <c r="T6" s="80"/>
      <c r="U6" s="80"/>
      <c r="V6" s="80"/>
    </row>
    <row r="7" spans="1:22" s="4" customFormat="1" ht="3" hidden="1" customHeight="1" x14ac:dyDescent="0.3">
      <c r="A7" s="3"/>
      <c r="B7" s="13"/>
      <c r="C7" s="3"/>
      <c r="D7" s="3"/>
      <c r="E7" s="3"/>
      <c r="F7" s="3"/>
      <c r="G7" s="3"/>
      <c r="H7" s="3"/>
      <c r="I7" s="3"/>
      <c r="J7" s="9"/>
      <c r="K7" s="3"/>
      <c r="L7" s="3"/>
      <c r="M7" s="3"/>
      <c r="N7" s="3"/>
      <c r="O7" s="3"/>
      <c r="P7" s="3"/>
      <c r="Q7" s="3"/>
      <c r="R7" s="3"/>
      <c r="S7" s="3"/>
      <c r="T7" s="9"/>
    </row>
    <row r="8" spans="1:22" s="4" customFormat="1" ht="42.75" hidden="1" customHeight="1" x14ac:dyDescent="0.3">
      <c r="A8" s="3"/>
      <c r="B8" s="13"/>
      <c r="C8" s="3"/>
      <c r="D8" s="3"/>
      <c r="E8" s="3"/>
      <c r="F8" s="3"/>
      <c r="G8" s="3"/>
      <c r="H8" s="3"/>
      <c r="I8" s="3"/>
      <c r="J8" s="9"/>
      <c r="K8" s="3"/>
      <c r="L8" s="3"/>
      <c r="M8" s="3"/>
      <c r="N8" s="3"/>
      <c r="O8" s="3"/>
      <c r="P8" s="3"/>
      <c r="Q8" s="3"/>
      <c r="R8" s="3"/>
      <c r="S8" s="3"/>
      <c r="T8" s="9"/>
    </row>
    <row r="9" spans="1:22" s="4" customFormat="1" ht="1.5" hidden="1" customHeight="1" x14ac:dyDescent="0.3">
      <c r="A9" s="3"/>
      <c r="B9" s="13"/>
      <c r="C9" s="3"/>
      <c r="D9" s="3"/>
      <c r="E9" s="3"/>
      <c r="F9" s="3"/>
      <c r="G9" s="3"/>
      <c r="H9" s="3"/>
      <c r="I9" s="3"/>
      <c r="J9" s="9"/>
      <c r="K9" s="3"/>
      <c r="L9" s="3"/>
      <c r="M9" s="3"/>
      <c r="N9" s="3"/>
      <c r="O9" s="3"/>
      <c r="P9" s="3"/>
      <c r="Q9" s="3"/>
      <c r="R9" s="3"/>
      <c r="S9" s="3"/>
      <c r="T9" s="9"/>
    </row>
    <row r="10" spans="1:22" s="4" customFormat="1" ht="55.9" customHeight="1" x14ac:dyDescent="0.3">
      <c r="A10" s="203" t="s">
        <v>38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</row>
    <row r="11" spans="1:22" s="4" customFormat="1" ht="16.899999999999999" customHeight="1" thickBot="1" x14ac:dyDescent="0.55000000000000004">
      <c r="A11" s="14"/>
      <c r="B11" s="15"/>
      <c r="C11" s="14"/>
      <c r="D11" s="14"/>
      <c r="E11" s="14"/>
      <c r="F11" s="14"/>
      <c r="G11" s="14"/>
      <c r="H11" s="14"/>
      <c r="I11" s="14"/>
      <c r="J11" s="16"/>
      <c r="K11" s="14"/>
      <c r="L11" s="14"/>
      <c r="M11" s="14"/>
      <c r="N11" s="14"/>
      <c r="O11" s="14"/>
      <c r="P11" s="14"/>
      <c r="Q11" s="14"/>
      <c r="R11" s="14"/>
      <c r="S11" s="14"/>
      <c r="T11" s="16"/>
    </row>
    <row r="12" spans="1:22" s="4" customFormat="1" ht="23.25" hidden="1" customHeight="1" thickBot="1" x14ac:dyDescent="0.45">
      <c r="A12" s="17"/>
      <c r="B12" s="18"/>
      <c r="C12" s="18"/>
      <c r="D12" s="19"/>
      <c r="E12" s="19"/>
      <c r="F12" s="19"/>
      <c r="G12" s="19"/>
      <c r="H12" s="19"/>
      <c r="I12" s="19"/>
      <c r="J12" s="20"/>
      <c r="K12" s="19"/>
      <c r="L12" s="19"/>
      <c r="M12" s="21"/>
      <c r="N12" s="21"/>
      <c r="O12" s="77" t="s">
        <v>0</v>
      </c>
      <c r="P12" s="19"/>
      <c r="Q12" s="172"/>
      <c r="R12" s="172"/>
      <c r="S12" s="172"/>
      <c r="T12" s="172"/>
    </row>
    <row r="13" spans="1:22" s="23" customFormat="1" ht="24.75" customHeight="1" thickBot="1" x14ac:dyDescent="0.3">
      <c r="A13" s="173" t="s">
        <v>1</v>
      </c>
      <c r="B13" s="260" t="s">
        <v>42</v>
      </c>
      <c r="C13" s="179" t="s">
        <v>43</v>
      </c>
      <c r="D13" s="176" t="s">
        <v>4</v>
      </c>
      <c r="E13" s="176" t="s">
        <v>44</v>
      </c>
      <c r="F13" s="82"/>
      <c r="G13" s="176" t="s">
        <v>46</v>
      </c>
      <c r="H13" s="176" t="s">
        <v>47</v>
      </c>
      <c r="I13" s="183" t="s">
        <v>49</v>
      </c>
      <c r="J13" s="183" t="s">
        <v>48</v>
      </c>
      <c r="K13" s="186" t="s">
        <v>6</v>
      </c>
      <c r="L13" s="186"/>
      <c r="M13" s="186"/>
      <c r="N13" s="186"/>
      <c r="O13" s="187"/>
      <c r="P13" s="192" t="s">
        <v>7</v>
      </c>
      <c r="Q13" s="193"/>
      <c r="R13" s="196" t="s">
        <v>8</v>
      </c>
      <c r="S13" s="199" t="s">
        <v>9</v>
      </c>
      <c r="T13" s="200"/>
      <c r="U13" s="210" t="s">
        <v>10</v>
      </c>
    </row>
    <row r="14" spans="1:22" s="23" customFormat="1" ht="0.75" hidden="1" customHeight="1" thickBot="1" x14ac:dyDescent="0.3">
      <c r="A14" s="174"/>
      <c r="B14" s="261"/>
      <c r="C14" s="180"/>
      <c r="D14" s="177"/>
      <c r="E14" s="177"/>
      <c r="F14" s="83"/>
      <c r="G14" s="177"/>
      <c r="H14" s="177"/>
      <c r="I14" s="184"/>
      <c r="J14" s="184"/>
      <c r="K14" s="188"/>
      <c r="L14" s="188"/>
      <c r="M14" s="188"/>
      <c r="N14" s="188"/>
      <c r="O14" s="189"/>
      <c r="P14" s="194"/>
      <c r="Q14" s="195"/>
      <c r="R14" s="197"/>
      <c r="S14" s="201"/>
      <c r="T14" s="202"/>
      <c r="U14" s="211"/>
    </row>
    <row r="15" spans="1:22" s="23" customFormat="1" ht="21" customHeight="1" x14ac:dyDescent="0.25">
      <c r="A15" s="174"/>
      <c r="B15" s="261"/>
      <c r="C15" s="180"/>
      <c r="D15" s="177"/>
      <c r="E15" s="177"/>
      <c r="F15" s="83" t="s">
        <v>45</v>
      </c>
      <c r="G15" s="177"/>
      <c r="H15" s="177"/>
      <c r="I15" s="184"/>
      <c r="J15" s="184"/>
      <c r="K15" s="188"/>
      <c r="L15" s="188"/>
      <c r="M15" s="188"/>
      <c r="N15" s="188"/>
      <c r="O15" s="189"/>
      <c r="P15" s="176" t="s">
        <v>11</v>
      </c>
      <c r="Q15" s="176" t="s">
        <v>12</v>
      </c>
      <c r="R15" s="197"/>
      <c r="S15" s="173" t="s">
        <v>13</v>
      </c>
      <c r="T15" s="214" t="s">
        <v>41</v>
      </c>
      <c r="U15" s="211"/>
    </row>
    <row r="16" spans="1:22" s="23" customFormat="1" ht="39.6" customHeight="1" thickBot="1" x14ac:dyDescent="0.3">
      <c r="A16" s="175"/>
      <c r="B16" s="262"/>
      <c r="C16" s="181"/>
      <c r="D16" s="182"/>
      <c r="E16" s="182"/>
      <c r="F16" s="84"/>
      <c r="G16" s="182"/>
      <c r="H16" s="182"/>
      <c r="I16" s="185"/>
      <c r="J16" s="185"/>
      <c r="K16" s="190"/>
      <c r="L16" s="190"/>
      <c r="M16" s="190"/>
      <c r="N16" s="190"/>
      <c r="O16" s="191"/>
      <c r="P16" s="213"/>
      <c r="Q16" s="213"/>
      <c r="R16" s="198"/>
      <c r="S16" s="213"/>
      <c r="T16" s="215"/>
      <c r="U16" s="212"/>
    </row>
    <row r="17" spans="1:21" s="31" customFormat="1" ht="21" customHeight="1" thickBot="1" x14ac:dyDescent="0.25">
      <c r="A17" s="85">
        <v>1</v>
      </c>
      <c r="B17" s="86">
        <f>A17+1</f>
        <v>2</v>
      </c>
      <c r="C17" s="85">
        <v>3</v>
      </c>
      <c r="D17" s="87">
        <v>4</v>
      </c>
      <c r="E17" s="88">
        <v>5</v>
      </c>
      <c r="F17" s="88">
        <v>6</v>
      </c>
      <c r="G17" s="88">
        <v>7</v>
      </c>
      <c r="H17" s="88">
        <v>8</v>
      </c>
      <c r="I17" s="88">
        <v>9</v>
      </c>
      <c r="J17" s="89">
        <v>10</v>
      </c>
      <c r="K17" s="217">
        <v>11</v>
      </c>
      <c r="L17" s="218"/>
      <c r="M17" s="218"/>
      <c r="N17" s="218"/>
      <c r="O17" s="219"/>
      <c r="P17" s="90">
        <v>12</v>
      </c>
      <c r="Q17" s="87">
        <v>13</v>
      </c>
      <c r="R17" s="87">
        <v>14</v>
      </c>
      <c r="S17" s="85">
        <v>15</v>
      </c>
      <c r="T17" s="91">
        <v>16</v>
      </c>
      <c r="U17" s="30">
        <v>16</v>
      </c>
    </row>
    <row r="18" spans="1:21" s="31" customFormat="1" ht="21" customHeight="1" thickBot="1" x14ac:dyDescent="0.3">
      <c r="A18" s="104">
        <v>1</v>
      </c>
      <c r="B18" s="104" t="s">
        <v>50</v>
      </c>
      <c r="C18" s="104">
        <v>1</v>
      </c>
      <c r="D18" s="104">
        <v>1987</v>
      </c>
      <c r="E18" s="104" t="s">
        <v>55</v>
      </c>
      <c r="F18" s="104">
        <v>9</v>
      </c>
      <c r="G18" s="104">
        <v>2</v>
      </c>
      <c r="H18" s="104">
        <v>72</v>
      </c>
      <c r="I18" s="92">
        <v>4026.9</v>
      </c>
      <c r="J18" s="92">
        <v>3495.4</v>
      </c>
      <c r="K18" s="220" t="s">
        <v>21</v>
      </c>
      <c r="L18" s="221"/>
      <c r="M18" s="221"/>
      <c r="N18" s="221"/>
      <c r="O18" s="222"/>
      <c r="P18" s="104" t="s">
        <v>22</v>
      </c>
      <c r="Q18" s="104">
        <v>2759</v>
      </c>
      <c r="R18" s="93">
        <f>S18+T18</f>
        <v>1260650</v>
      </c>
      <c r="S18" s="93">
        <v>1260650</v>
      </c>
      <c r="T18" s="93">
        <v>0</v>
      </c>
      <c r="U18" s="36"/>
    </row>
    <row r="19" spans="1:21" s="31" customFormat="1" ht="21" customHeight="1" thickBot="1" x14ac:dyDescent="0.3">
      <c r="A19" s="104">
        <v>2</v>
      </c>
      <c r="B19" s="104" t="s">
        <v>51</v>
      </c>
      <c r="C19" s="104">
        <v>2</v>
      </c>
      <c r="D19" s="104">
        <v>1982</v>
      </c>
      <c r="E19" s="104" t="s">
        <v>55</v>
      </c>
      <c r="F19" s="104">
        <v>9</v>
      </c>
      <c r="G19" s="104">
        <v>4</v>
      </c>
      <c r="H19" s="104">
        <v>142</v>
      </c>
      <c r="I19" s="92">
        <v>7996.2</v>
      </c>
      <c r="J19" s="92">
        <v>6889</v>
      </c>
      <c r="K19" s="220" t="s">
        <v>21</v>
      </c>
      <c r="L19" s="221"/>
      <c r="M19" s="221"/>
      <c r="N19" s="221"/>
      <c r="O19" s="222"/>
      <c r="P19" s="104" t="s">
        <v>22</v>
      </c>
      <c r="Q19" s="104">
        <v>5562</v>
      </c>
      <c r="R19" s="93">
        <f t="shared" ref="R19:R27" si="0">S19+T19</f>
        <v>2541400</v>
      </c>
      <c r="S19" s="93">
        <v>2541400</v>
      </c>
      <c r="T19" s="93">
        <v>0</v>
      </c>
      <c r="U19" s="36"/>
    </row>
    <row r="20" spans="1:21" s="31" customFormat="1" ht="21" customHeight="1" thickBot="1" x14ac:dyDescent="0.3">
      <c r="A20" s="104">
        <v>3</v>
      </c>
      <c r="B20" s="104" t="s">
        <v>51</v>
      </c>
      <c r="C20" s="104">
        <v>3</v>
      </c>
      <c r="D20" s="104">
        <v>1984</v>
      </c>
      <c r="E20" s="104" t="s">
        <v>55</v>
      </c>
      <c r="F20" s="104">
        <v>9</v>
      </c>
      <c r="G20" s="104">
        <v>2</v>
      </c>
      <c r="H20" s="104">
        <v>72</v>
      </c>
      <c r="I20" s="92">
        <v>4094.3</v>
      </c>
      <c r="J20" s="92">
        <v>3535.9</v>
      </c>
      <c r="K20" s="220" t="s">
        <v>21</v>
      </c>
      <c r="L20" s="221"/>
      <c r="M20" s="221"/>
      <c r="N20" s="221"/>
      <c r="O20" s="222"/>
      <c r="P20" s="104" t="s">
        <v>22</v>
      </c>
      <c r="Q20" s="104">
        <v>2883</v>
      </c>
      <c r="R20" s="93">
        <f t="shared" si="0"/>
        <v>1317310</v>
      </c>
      <c r="S20" s="93">
        <v>1317310</v>
      </c>
      <c r="T20" s="93">
        <v>0</v>
      </c>
      <c r="U20" s="36"/>
    </row>
    <row r="21" spans="1:21" s="31" customFormat="1" ht="21" customHeight="1" thickBot="1" x14ac:dyDescent="0.3">
      <c r="A21" s="104">
        <v>4</v>
      </c>
      <c r="B21" s="104" t="s">
        <v>52</v>
      </c>
      <c r="C21" s="104">
        <v>17</v>
      </c>
      <c r="D21" s="104">
        <v>1983</v>
      </c>
      <c r="E21" s="104" t="s">
        <v>55</v>
      </c>
      <c r="F21" s="104">
        <v>9</v>
      </c>
      <c r="G21" s="104">
        <v>2</v>
      </c>
      <c r="H21" s="104">
        <v>72</v>
      </c>
      <c r="I21" s="92">
        <v>4258.3</v>
      </c>
      <c r="J21" s="92">
        <v>3689</v>
      </c>
      <c r="K21" s="220" t="s">
        <v>21</v>
      </c>
      <c r="L21" s="221"/>
      <c r="M21" s="221"/>
      <c r="N21" s="221"/>
      <c r="O21" s="222"/>
      <c r="P21" s="104" t="s">
        <v>22</v>
      </c>
      <c r="Q21" s="104">
        <v>2872</v>
      </c>
      <c r="R21" s="93">
        <f t="shared" si="0"/>
        <v>1312280</v>
      </c>
      <c r="S21" s="93">
        <v>1312280</v>
      </c>
      <c r="T21" s="93">
        <v>0</v>
      </c>
      <c r="U21" s="36"/>
    </row>
    <row r="22" spans="1:21" s="31" customFormat="1" ht="21" customHeight="1" thickBot="1" x14ac:dyDescent="0.3">
      <c r="A22" s="104">
        <v>5</v>
      </c>
      <c r="B22" s="104" t="s">
        <v>53</v>
      </c>
      <c r="C22" s="104">
        <v>9</v>
      </c>
      <c r="D22" s="104">
        <v>1982</v>
      </c>
      <c r="E22" s="104" t="s">
        <v>55</v>
      </c>
      <c r="F22" s="104">
        <v>9</v>
      </c>
      <c r="G22" s="104">
        <v>4</v>
      </c>
      <c r="H22" s="104">
        <v>143</v>
      </c>
      <c r="I22" s="92">
        <v>8093.6</v>
      </c>
      <c r="J22" s="92">
        <v>7020</v>
      </c>
      <c r="K22" s="220" t="s">
        <v>21</v>
      </c>
      <c r="L22" s="221"/>
      <c r="M22" s="221"/>
      <c r="N22" s="221"/>
      <c r="O22" s="222"/>
      <c r="P22" s="104" t="s">
        <v>22</v>
      </c>
      <c r="Q22" s="104">
        <v>5621</v>
      </c>
      <c r="R22" s="93">
        <f t="shared" si="0"/>
        <v>2568360</v>
      </c>
      <c r="S22" s="93">
        <v>2568360</v>
      </c>
      <c r="T22" s="93">
        <v>0</v>
      </c>
      <c r="U22" s="36"/>
    </row>
    <row r="23" spans="1:21" s="31" customFormat="1" ht="21" customHeight="1" thickBot="1" x14ac:dyDescent="0.3">
      <c r="A23" s="216">
        <v>6</v>
      </c>
      <c r="B23" s="216" t="s">
        <v>51</v>
      </c>
      <c r="C23" s="216">
        <v>9</v>
      </c>
      <c r="D23" s="216">
        <v>1992</v>
      </c>
      <c r="E23" s="216" t="s">
        <v>56</v>
      </c>
      <c r="F23" s="216">
        <v>10</v>
      </c>
      <c r="G23" s="216">
        <v>1</v>
      </c>
      <c r="H23" s="216">
        <v>68</v>
      </c>
      <c r="I23" s="226">
        <v>4251.5</v>
      </c>
      <c r="J23" s="226">
        <v>3625.3</v>
      </c>
      <c r="K23" s="216" t="s">
        <v>35</v>
      </c>
      <c r="L23" s="216"/>
      <c r="M23" s="216"/>
      <c r="N23" s="216"/>
      <c r="O23" s="216"/>
      <c r="P23" s="104" t="s">
        <v>22</v>
      </c>
      <c r="Q23" s="104">
        <v>538</v>
      </c>
      <c r="R23" s="93">
        <v>893000</v>
      </c>
      <c r="S23" s="93">
        <v>893000</v>
      </c>
      <c r="T23" s="93">
        <v>0</v>
      </c>
      <c r="U23" s="36"/>
    </row>
    <row r="24" spans="1:21" s="31" customFormat="1" ht="32.450000000000003" customHeight="1" thickBot="1" x14ac:dyDescent="0.3">
      <c r="A24" s="216"/>
      <c r="B24" s="216"/>
      <c r="C24" s="216"/>
      <c r="D24" s="216"/>
      <c r="E24" s="216"/>
      <c r="F24" s="216"/>
      <c r="G24" s="216"/>
      <c r="H24" s="216"/>
      <c r="I24" s="226"/>
      <c r="J24" s="226"/>
      <c r="K24" s="216" t="s">
        <v>28</v>
      </c>
      <c r="L24" s="216"/>
      <c r="M24" s="216"/>
      <c r="N24" s="216"/>
      <c r="O24" s="216"/>
      <c r="P24" s="104" t="s">
        <v>29</v>
      </c>
      <c r="Q24" s="104">
        <v>210</v>
      </c>
      <c r="R24" s="93">
        <f t="shared" si="0"/>
        <v>630000</v>
      </c>
      <c r="S24" s="93">
        <v>630000</v>
      </c>
      <c r="T24" s="93">
        <v>0</v>
      </c>
      <c r="U24" s="36"/>
    </row>
    <row r="25" spans="1:21" s="31" customFormat="1" ht="23.25" customHeight="1" thickBot="1" x14ac:dyDescent="0.3">
      <c r="A25" s="104">
        <v>7</v>
      </c>
      <c r="B25" s="104" t="s">
        <v>54</v>
      </c>
      <c r="C25" s="104">
        <v>3</v>
      </c>
      <c r="D25" s="104">
        <v>1966</v>
      </c>
      <c r="E25" s="104" t="s">
        <v>55</v>
      </c>
      <c r="F25" s="104">
        <v>5</v>
      </c>
      <c r="G25" s="104">
        <v>4</v>
      </c>
      <c r="H25" s="104">
        <v>80</v>
      </c>
      <c r="I25" s="92">
        <v>3326.2</v>
      </c>
      <c r="J25" s="92">
        <v>2771.8</v>
      </c>
      <c r="K25" s="216" t="s">
        <v>31</v>
      </c>
      <c r="L25" s="216"/>
      <c r="M25" s="216"/>
      <c r="N25" s="216"/>
      <c r="O25" s="216"/>
      <c r="P25" s="104" t="s">
        <v>22</v>
      </c>
      <c r="Q25" s="104">
        <v>2231</v>
      </c>
      <c r="R25" s="93">
        <f t="shared" si="0"/>
        <v>2906800</v>
      </c>
      <c r="S25" s="93">
        <v>2906800</v>
      </c>
      <c r="T25" s="93">
        <v>0</v>
      </c>
      <c r="U25" s="36"/>
    </row>
    <row r="26" spans="1:21" s="31" customFormat="1" ht="23.25" customHeight="1" thickBot="1" x14ac:dyDescent="0.3">
      <c r="A26" s="104"/>
      <c r="B26" s="104"/>
      <c r="C26" s="104"/>
      <c r="D26" s="104"/>
      <c r="E26" s="104"/>
      <c r="F26" s="104"/>
      <c r="G26" s="104"/>
      <c r="H26" s="104"/>
      <c r="I26" s="92"/>
      <c r="J26" s="92"/>
      <c r="K26" s="216" t="s">
        <v>96</v>
      </c>
      <c r="L26" s="216"/>
      <c r="M26" s="216"/>
      <c r="N26" s="216"/>
      <c r="O26" s="216"/>
      <c r="P26" s="104"/>
      <c r="Q26" s="104" t="s">
        <v>19</v>
      </c>
      <c r="R26" s="93">
        <f t="shared" ref="R26" si="1">S26+T26</f>
        <v>1140000</v>
      </c>
      <c r="S26" s="93">
        <v>0</v>
      </c>
      <c r="T26" s="93">
        <v>1140000</v>
      </c>
      <c r="U26" s="36"/>
    </row>
    <row r="27" spans="1:21" s="31" customFormat="1" ht="21" customHeight="1" thickBot="1" x14ac:dyDescent="0.3">
      <c r="A27" s="104">
        <v>8</v>
      </c>
      <c r="B27" s="104"/>
      <c r="C27" s="104"/>
      <c r="D27" s="104"/>
      <c r="E27" s="104"/>
      <c r="F27" s="104"/>
      <c r="G27" s="104"/>
      <c r="H27" s="104"/>
      <c r="I27" s="104"/>
      <c r="J27" s="92"/>
      <c r="K27" s="216" t="s">
        <v>97</v>
      </c>
      <c r="L27" s="216"/>
      <c r="M27" s="216"/>
      <c r="N27" s="216"/>
      <c r="O27" s="216"/>
      <c r="P27" s="104"/>
      <c r="Q27" s="104"/>
      <c r="R27" s="93">
        <f t="shared" si="0"/>
        <v>10000000</v>
      </c>
      <c r="S27" s="93">
        <v>10000000</v>
      </c>
      <c r="T27" s="93"/>
      <c r="U27" s="36"/>
    </row>
    <row r="28" spans="1:21" s="31" customFormat="1" ht="21" customHeight="1" thickBot="1" x14ac:dyDescent="0.3">
      <c r="A28" s="104"/>
      <c r="B28" s="104" t="s">
        <v>63</v>
      </c>
      <c r="C28" s="104" t="s">
        <v>57</v>
      </c>
      <c r="D28" s="104">
        <v>1974</v>
      </c>
      <c r="E28" s="104" t="s">
        <v>56</v>
      </c>
      <c r="F28" s="104">
        <v>5</v>
      </c>
      <c r="G28" s="104">
        <v>6</v>
      </c>
      <c r="H28" s="104">
        <v>92</v>
      </c>
      <c r="I28" s="104">
        <v>5275.5</v>
      </c>
      <c r="J28" s="92">
        <v>4160.3</v>
      </c>
      <c r="K28" s="216"/>
      <c r="L28" s="216"/>
      <c r="M28" s="216"/>
      <c r="N28" s="216"/>
      <c r="O28" s="104"/>
      <c r="P28" s="104"/>
      <c r="Q28" s="104"/>
      <c r="R28" s="93"/>
      <c r="S28" s="93"/>
      <c r="T28" s="93"/>
      <c r="U28" s="36"/>
    </row>
    <row r="29" spans="1:21" s="31" customFormat="1" ht="21" customHeight="1" thickBot="1" x14ac:dyDescent="0.3">
      <c r="A29" s="104"/>
      <c r="B29" s="104" t="s">
        <v>64</v>
      </c>
      <c r="C29" s="104">
        <v>12</v>
      </c>
      <c r="D29" s="104">
        <v>1977</v>
      </c>
      <c r="E29" s="104" t="s">
        <v>56</v>
      </c>
      <c r="F29" s="104">
        <v>5</v>
      </c>
      <c r="G29" s="104">
        <v>6</v>
      </c>
      <c r="H29" s="104">
        <v>98</v>
      </c>
      <c r="I29" s="104">
        <v>5381.9</v>
      </c>
      <c r="J29" s="117">
        <v>4514.8999999999996</v>
      </c>
      <c r="K29" s="216"/>
      <c r="L29" s="216"/>
      <c r="M29" s="216"/>
      <c r="N29" s="216"/>
      <c r="O29" s="216"/>
      <c r="P29" s="104"/>
      <c r="Q29" s="104" t="s">
        <v>19</v>
      </c>
      <c r="R29" s="93" t="s">
        <v>19</v>
      </c>
      <c r="S29" s="93" t="s">
        <v>19</v>
      </c>
      <c r="T29" s="93" t="s">
        <v>19</v>
      </c>
      <c r="U29" s="36"/>
    </row>
    <row r="30" spans="1:21" s="31" customFormat="1" ht="21" customHeight="1" thickBot="1" x14ac:dyDescent="0.3">
      <c r="A30" s="104"/>
      <c r="B30" s="104" t="s">
        <v>52</v>
      </c>
      <c r="C30" s="104">
        <v>6</v>
      </c>
      <c r="D30" s="104">
        <v>1957</v>
      </c>
      <c r="E30" s="104" t="s">
        <v>56</v>
      </c>
      <c r="F30" s="104">
        <v>3</v>
      </c>
      <c r="G30" s="104">
        <v>3</v>
      </c>
      <c r="H30" s="104">
        <v>23</v>
      </c>
      <c r="I30" s="104">
        <v>2520.5</v>
      </c>
      <c r="J30" s="117">
        <v>1808.8</v>
      </c>
      <c r="K30" s="216"/>
      <c r="L30" s="216"/>
      <c r="M30" s="216"/>
      <c r="N30" s="216"/>
      <c r="O30" s="216"/>
      <c r="P30" s="104"/>
      <c r="Q30" s="104"/>
      <c r="R30" s="93"/>
      <c r="S30" s="93"/>
      <c r="T30" s="93"/>
      <c r="U30" s="36"/>
    </row>
    <row r="31" spans="1:21" s="31" customFormat="1" ht="21" customHeight="1" thickBot="1" x14ac:dyDescent="0.3">
      <c r="A31" s="103"/>
      <c r="B31" s="103" t="s">
        <v>52</v>
      </c>
      <c r="C31" s="103">
        <v>8</v>
      </c>
      <c r="D31" s="103">
        <v>1960</v>
      </c>
      <c r="E31" s="104" t="s">
        <v>56</v>
      </c>
      <c r="F31" s="103">
        <v>4</v>
      </c>
      <c r="G31" s="103">
        <v>2</v>
      </c>
      <c r="H31" s="103">
        <v>32</v>
      </c>
      <c r="I31" s="103">
        <v>1555.1</v>
      </c>
      <c r="J31" s="94">
        <v>1287.8</v>
      </c>
      <c r="K31" s="257"/>
      <c r="L31" s="257"/>
      <c r="M31" s="257"/>
      <c r="N31" s="257"/>
      <c r="O31" s="257"/>
      <c r="P31" s="103"/>
      <c r="Q31" s="103"/>
      <c r="R31" s="95"/>
      <c r="S31" s="95"/>
      <c r="T31" s="95"/>
      <c r="U31" s="36"/>
    </row>
    <row r="32" spans="1:21" ht="54.75" hidden="1" customHeight="1" x14ac:dyDescent="0.2">
      <c r="A32" s="109"/>
      <c r="B32" s="108"/>
      <c r="C32" s="108"/>
      <c r="D32" s="96"/>
      <c r="E32" s="96"/>
      <c r="F32" s="97"/>
      <c r="G32" s="108"/>
      <c r="H32" s="108"/>
      <c r="I32" s="108"/>
      <c r="J32" s="98"/>
      <c r="K32" s="108"/>
      <c r="L32" s="108"/>
      <c r="M32" s="96"/>
      <c r="N32" s="96"/>
      <c r="O32" s="97"/>
      <c r="P32" s="108"/>
      <c r="Q32" s="97"/>
      <c r="R32" s="97"/>
      <c r="S32" s="97"/>
      <c r="T32" s="105"/>
    </row>
    <row r="33" spans="1:22" ht="0.75" hidden="1" customHeight="1" x14ac:dyDescent="0.35">
      <c r="A33" s="119"/>
      <c r="B33" s="119"/>
      <c r="C33" s="119"/>
      <c r="D33" s="119">
        <v>1963</v>
      </c>
      <c r="E33" s="119"/>
      <c r="F33" s="119">
        <v>5</v>
      </c>
      <c r="G33" s="119">
        <v>33</v>
      </c>
      <c r="H33" s="119">
        <v>60</v>
      </c>
      <c r="I33" s="119">
        <v>3316.3</v>
      </c>
      <c r="J33" s="119">
        <v>2572</v>
      </c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51"/>
    </row>
    <row r="34" spans="1:22" ht="22.5" customHeight="1" x14ac:dyDescent="0.4">
      <c r="A34" s="121"/>
      <c r="B34" s="119" t="s">
        <v>65</v>
      </c>
      <c r="C34" s="120" t="s">
        <v>62</v>
      </c>
      <c r="D34" s="119">
        <v>1963</v>
      </c>
      <c r="E34" s="119" t="s">
        <v>76</v>
      </c>
      <c r="F34" s="119">
        <v>5</v>
      </c>
      <c r="G34" s="119">
        <v>3</v>
      </c>
      <c r="H34" s="119">
        <v>60</v>
      </c>
      <c r="I34" s="119">
        <v>3316.3</v>
      </c>
      <c r="J34" s="119">
        <v>2572</v>
      </c>
      <c r="K34" s="258"/>
      <c r="L34" s="258"/>
      <c r="M34" s="258"/>
      <c r="N34" s="258"/>
      <c r="O34" s="121"/>
      <c r="P34" s="121"/>
      <c r="Q34" s="121"/>
      <c r="R34" s="121"/>
      <c r="S34" s="121"/>
      <c r="T34" s="121"/>
      <c r="U34" s="51"/>
    </row>
    <row r="35" spans="1:22" ht="18" customHeight="1" x14ac:dyDescent="0.4">
      <c r="A35" s="121"/>
      <c r="B35" s="119" t="s">
        <v>66</v>
      </c>
      <c r="C35" s="119">
        <v>3</v>
      </c>
      <c r="D35" s="119">
        <v>1982</v>
      </c>
      <c r="E35" s="119" t="s">
        <v>76</v>
      </c>
      <c r="F35" s="119">
        <v>5</v>
      </c>
      <c r="G35" s="102">
        <v>5</v>
      </c>
      <c r="H35" s="102">
        <v>75</v>
      </c>
      <c r="I35" s="102">
        <v>4051</v>
      </c>
      <c r="J35" s="118">
        <v>3506.3</v>
      </c>
      <c r="K35" s="259"/>
      <c r="L35" s="259"/>
      <c r="M35" s="259"/>
      <c r="N35" s="259"/>
      <c r="O35" s="121"/>
      <c r="P35" s="121"/>
      <c r="Q35" s="121"/>
      <c r="R35" s="126"/>
      <c r="S35" s="127"/>
      <c r="T35" s="128"/>
      <c r="U35" s="4"/>
    </row>
    <row r="36" spans="1:22" s="58" customFormat="1" ht="0.6" hidden="1" customHeight="1" x14ac:dyDescent="0.45">
      <c r="A36" s="122"/>
      <c r="B36" s="106"/>
      <c r="C36" s="106" t="s">
        <v>58</v>
      </c>
      <c r="D36" s="99" t="s">
        <v>73</v>
      </c>
      <c r="E36" s="99"/>
      <c r="F36" s="123" t="s">
        <v>74</v>
      </c>
      <c r="G36" s="124"/>
      <c r="H36" s="106" t="s">
        <v>77</v>
      </c>
      <c r="I36" s="106" t="s">
        <v>79</v>
      </c>
      <c r="J36" s="98"/>
      <c r="K36" s="106"/>
      <c r="L36" s="106"/>
      <c r="M36" s="99"/>
      <c r="N36" s="99"/>
      <c r="O36" s="123"/>
      <c r="P36" s="124"/>
      <c r="Q36" s="123"/>
      <c r="R36" s="123"/>
      <c r="S36" s="123"/>
      <c r="T36" s="125"/>
    </row>
    <row r="37" spans="1:22" s="58" customFormat="1" x14ac:dyDescent="0.2">
      <c r="A37" s="110"/>
      <c r="B37" s="106" t="s">
        <v>67</v>
      </c>
      <c r="C37" s="106" t="s">
        <v>58</v>
      </c>
      <c r="D37" s="101">
        <v>1961</v>
      </c>
      <c r="E37" s="106" t="s">
        <v>56</v>
      </c>
      <c r="F37" s="99" t="s">
        <v>74</v>
      </c>
      <c r="G37" s="106" t="s">
        <v>74</v>
      </c>
      <c r="H37" s="106" t="s">
        <v>77</v>
      </c>
      <c r="I37" s="106" t="s">
        <v>79</v>
      </c>
      <c r="J37" s="98">
        <v>1521.8</v>
      </c>
      <c r="K37" s="263"/>
      <c r="L37" s="263"/>
      <c r="M37" s="263"/>
      <c r="N37" s="263"/>
      <c r="O37" s="99"/>
      <c r="P37" s="106"/>
      <c r="Q37" s="99"/>
      <c r="R37" s="99"/>
      <c r="S37" s="99"/>
      <c r="T37" s="107"/>
    </row>
    <row r="38" spans="1:22" s="58" customFormat="1" x14ac:dyDescent="0.2">
      <c r="A38" s="110"/>
      <c r="B38" s="106" t="s">
        <v>68</v>
      </c>
      <c r="C38" s="106" t="s">
        <v>59</v>
      </c>
      <c r="D38" s="106" t="s">
        <v>72</v>
      </c>
      <c r="E38" s="106" t="s">
        <v>76</v>
      </c>
      <c r="F38" s="99" t="s">
        <v>75</v>
      </c>
      <c r="G38" s="106" t="s">
        <v>75</v>
      </c>
      <c r="H38" s="106" t="s">
        <v>78</v>
      </c>
      <c r="I38" s="106" t="s">
        <v>80</v>
      </c>
      <c r="J38" s="98">
        <v>2823.4</v>
      </c>
      <c r="K38" s="263"/>
      <c r="L38" s="263"/>
      <c r="M38" s="263"/>
      <c r="N38" s="263"/>
      <c r="O38" s="99"/>
      <c r="P38" s="106" t="s">
        <v>19</v>
      </c>
      <c r="Q38" s="99"/>
      <c r="R38" s="99"/>
      <c r="S38" s="99"/>
      <c r="T38" s="107"/>
    </row>
    <row r="39" spans="1:22" x14ac:dyDescent="0.2">
      <c r="A39" s="111"/>
      <c r="B39" s="108" t="s">
        <v>69</v>
      </c>
      <c r="C39" s="108" t="s">
        <v>60</v>
      </c>
      <c r="D39" s="108">
        <v>1966</v>
      </c>
      <c r="E39" s="108" t="s">
        <v>76</v>
      </c>
      <c r="F39" s="96">
        <v>5</v>
      </c>
      <c r="G39" s="108">
        <v>4</v>
      </c>
      <c r="H39" s="108">
        <v>80</v>
      </c>
      <c r="I39" s="108">
        <v>4593.5</v>
      </c>
      <c r="J39" s="98">
        <v>3528.3</v>
      </c>
      <c r="K39" s="242"/>
      <c r="L39" s="242"/>
      <c r="M39" s="242"/>
      <c r="N39" s="242"/>
      <c r="O39" s="96"/>
      <c r="P39" s="108"/>
      <c r="Q39" s="96"/>
      <c r="R39" s="96"/>
      <c r="S39" s="96"/>
      <c r="T39" s="107"/>
    </row>
    <row r="40" spans="1:22" x14ac:dyDescent="0.2">
      <c r="A40" s="111"/>
      <c r="B40" s="108" t="s">
        <v>70</v>
      </c>
      <c r="C40" s="108">
        <v>4</v>
      </c>
      <c r="D40" s="108">
        <v>1974</v>
      </c>
      <c r="E40" s="108" t="s">
        <v>76</v>
      </c>
      <c r="F40" s="96">
        <v>12</v>
      </c>
      <c r="G40" s="108">
        <v>1</v>
      </c>
      <c r="H40" s="108">
        <v>84</v>
      </c>
      <c r="I40" s="108">
        <v>4159.3999999999996</v>
      </c>
      <c r="J40" s="98">
        <v>3617.4</v>
      </c>
      <c r="K40" s="242"/>
      <c r="L40" s="242"/>
      <c r="M40" s="242"/>
      <c r="N40" s="242"/>
      <c r="O40" s="96"/>
      <c r="P40" s="108"/>
      <c r="Q40" s="96"/>
      <c r="R40" s="96"/>
      <c r="S40" s="96"/>
      <c r="T40" s="107"/>
    </row>
    <row r="41" spans="1:22" x14ac:dyDescent="0.2">
      <c r="A41" s="111"/>
      <c r="B41" s="108" t="s">
        <v>70</v>
      </c>
      <c r="C41" s="108" t="s">
        <v>61</v>
      </c>
      <c r="D41" s="108">
        <v>1975</v>
      </c>
      <c r="E41" s="108" t="s">
        <v>76</v>
      </c>
      <c r="F41" s="96">
        <v>12</v>
      </c>
      <c r="G41" s="108">
        <v>1</v>
      </c>
      <c r="H41" s="108">
        <v>84</v>
      </c>
      <c r="I41" s="108">
        <v>4209.3</v>
      </c>
      <c r="J41" s="98">
        <v>3666.6</v>
      </c>
      <c r="K41" s="242"/>
      <c r="L41" s="242"/>
      <c r="M41" s="242"/>
      <c r="N41" s="242"/>
      <c r="O41" s="96"/>
      <c r="P41" s="108"/>
      <c r="Q41" s="96"/>
      <c r="R41" s="96"/>
      <c r="S41" s="96"/>
      <c r="T41" s="107"/>
    </row>
    <row r="42" spans="1:22" x14ac:dyDescent="0.2">
      <c r="A42" s="111"/>
      <c r="B42" s="108" t="s">
        <v>71</v>
      </c>
      <c r="C42" s="108">
        <v>10</v>
      </c>
      <c r="D42" s="108">
        <v>1977</v>
      </c>
      <c r="E42" s="108" t="s">
        <v>76</v>
      </c>
      <c r="F42" s="96">
        <v>9</v>
      </c>
      <c r="G42" s="108">
        <v>2</v>
      </c>
      <c r="H42" s="108">
        <v>72</v>
      </c>
      <c r="I42" s="108">
        <v>3967.6</v>
      </c>
      <c r="J42" s="98">
        <v>3472</v>
      </c>
      <c r="K42" s="242"/>
      <c r="L42" s="242"/>
      <c r="M42" s="242"/>
      <c r="N42" s="242"/>
      <c r="O42" s="96"/>
      <c r="P42" s="108"/>
      <c r="Q42" s="96"/>
      <c r="R42" s="96"/>
      <c r="S42" s="96"/>
      <c r="T42" s="107"/>
    </row>
    <row r="43" spans="1:22" x14ac:dyDescent="0.25">
      <c r="A43" s="111"/>
      <c r="B43" s="100" t="s">
        <v>81</v>
      </c>
      <c r="C43" s="100"/>
      <c r="D43" s="108"/>
      <c r="E43" s="108"/>
      <c r="F43" s="108"/>
      <c r="G43" s="108"/>
      <c r="H43" s="108"/>
      <c r="I43" s="108"/>
      <c r="J43" s="98"/>
      <c r="K43" s="239"/>
      <c r="L43" s="240"/>
      <c r="M43" s="240"/>
      <c r="N43" s="241"/>
      <c r="O43" s="96"/>
      <c r="P43" s="108"/>
      <c r="Q43" s="96"/>
      <c r="R43" s="96"/>
      <c r="S43" s="96"/>
      <c r="T43" s="107"/>
    </row>
    <row r="44" spans="1:22" x14ac:dyDescent="0.25">
      <c r="A44" s="111"/>
      <c r="B44" s="100" t="s">
        <v>82</v>
      </c>
      <c r="C44" s="100"/>
      <c r="D44" s="108"/>
      <c r="E44" s="108"/>
      <c r="F44" s="108"/>
      <c r="G44" s="108"/>
      <c r="H44" s="108"/>
      <c r="I44" s="108"/>
      <c r="J44" s="98"/>
      <c r="K44" s="239"/>
      <c r="L44" s="240"/>
      <c r="M44" s="240"/>
      <c r="N44" s="241"/>
      <c r="O44" s="96"/>
      <c r="P44" s="108"/>
      <c r="Q44" s="96"/>
      <c r="R44" s="96"/>
      <c r="S44" s="96"/>
      <c r="T44" s="107"/>
    </row>
    <row r="45" spans="1:22" ht="18.600000000000001" customHeight="1" x14ac:dyDescent="0.2">
      <c r="A45" s="230">
        <v>9</v>
      </c>
      <c r="B45" s="232" t="s">
        <v>85</v>
      </c>
      <c r="C45" s="234" t="s">
        <v>86</v>
      </c>
      <c r="D45" s="232">
        <v>1964</v>
      </c>
      <c r="E45" s="232" t="s">
        <v>56</v>
      </c>
      <c r="F45" s="232">
        <v>3</v>
      </c>
      <c r="G45" s="232">
        <v>3</v>
      </c>
      <c r="H45" s="232">
        <v>18</v>
      </c>
      <c r="I45" s="232">
        <v>2099.9</v>
      </c>
      <c r="J45" s="232">
        <v>975.2</v>
      </c>
      <c r="K45" s="236" t="s">
        <v>87</v>
      </c>
      <c r="L45" s="237"/>
      <c r="M45" s="237"/>
      <c r="N45" s="238"/>
      <c r="O45" s="129" t="s">
        <v>83</v>
      </c>
      <c r="P45" s="130" t="s">
        <v>83</v>
      </c>
      <c r="Q45" s="131">
        <v>900</v>
      </c>
      <c r="R45" s="249">
        <f>S45+S46+T46</f>
        <v>2708919</v>
      </c>
      <c r="S45" s="132">
        <v>1547370</v>
      </c>
      <c r="T45" s="133">
        <v>0</v>
      </c>
      <c r="U45" s="113" t="e">
        <f t="shared" ref="U45:U46" si="2">P45/N45</f>
        <v>#VALUE!</v>
      </c>
      <c r="V45" s="135" t="s">
        <v>19</v>
      </c>
    </row>
    <row r="46" spans="1:22" ht="14.45" customHeight="1" x14ac:dyDescent="0.2">
      <c r="A46" s="231"/>
      <c r="B46" s="233"/>
      <c r="C46" s="235"/>
      <c r="D46" s="233"/>
      <c r="E46" s="233"/>
      <c r="F46" s="233"/>
      <c r="G46" s="233"/>
      <c r="H46" s="233"/>
      <c r="I46" s="233"/>
      <c r="J46" s="233"/>
      <c r="K46" s="245" t="s">
        <v>84</v>
      </c>
      <c r="L46" s="246"/>
      <c r="M46" s="246"/>
      <c r="N46" s="247"/>
      <c r="O46" s="129" t="s">
        <v>83</v>
      </c>
      <c r="P46" s="130" t="s">
        <v>83</v>
      </c>
      <c r="Q46" s="131">
        <v>900</v>
      </c>
      <c r="R46" s="250"/>
      <c r="S46" s="132">
        <v>1120635</v>
      </c>
      <c r="T46" s="134">
        <v>40914</v>
      </c>
      <c r="U46" s="113" t="e">
        <f t="shared" si="2"/>
        <v>#VALUE!</v>
      </c>
    </row>
    <row r="47" spans="1:22" x14ac:dyDescent="0.25">
      <c r="A47" s="111">
        <v>10</v>
      </c>
      <c r="B47" s="100" t="s">
        <v>88</v>
      </c>
      <c r="C47" s="100">
        <v>11</v>
      </c>
      <c r="D47" s="108">
        <v>1961</v>
      </c>
      <c r="E47" s="108" t="s">
        <v>56</v>
      </c>
      <c r="F47" s="108">
        <v>3</v>
      </c>
      <c r="G47" s="108">
        <v>3</v>
      </c>
      <c r="H47" s="108">
        <v>36</v>
      </c>
      <c r="I47" s="108">
        <v>1537.5</v>
      </c>
      <c r="J47" s="98">
        <v>1002</v>
      </c>
      <c r="K47" s="239" t="s">
        <v>98</v>
      </c>
      <c r="L47" s="240"/>
      <c r="M47" s="240"/>
      <c r="N47" s="241"/>
      <c r="O47" s="96"/>
      <c r="P47" s="108" t="s">
        <v>92</v>
      </c>
      <c r="Q47" s="115" t="s">
        <v>90</v>
      </c>
      <c r="R47" s="114">
        <f>S47+T47</f>
        <v>1800000</v>
      </c>
      <c r="S47" s="114">
        <v>1500000</v>
      </c>
      <c r="T47" s="114">
        <v>300000</v>
      </c>
    </row>
    <row r="48" spans="1:22" ht="15.6" customHeight="1" x14ac:dyDescent="0.2">
      <c r="A48" s="230">
        <v>11</v>
      </c>
      <c r="B48" s="230" t="s">
        <v>89</v>
      </c>
      <c r="C48" s="230">
        <v>7</v>
      </c>
      <c r="D48" s="253">
        <v>1956</v>
      </c>
      <c r="E48" s="253" t="s">
        <v>56</v>
      </c>
      <c r="F48" s="253">
        <v>3</v>
      </c>
      <c r="G48" s="253">
        <v>2</v>
      </c>
      <c r="H48" s="253">
        <v>13</v>
      </c>
      <c r="I48" s="253">
        <v>1363.7</v>
      </c>
      <c r="J48" s="255">
        <v>701.7</v>
      </c>
      <c r="K48" s="239" t="s">
        <v>98</v>
      </c>
      <c r="L48" s="240"/>
      <c r="M48" s="240"/>
      <c r="N48" s="241"/>
      <c r="O48" s="96"/>
      <c r="P48" s="108" t="s">
        <v>93</v>
      </c>
      <c r="Q48" s="115" t="s">
        <v>91</v>
      </c>
      <c r="R48" s="114">
        <f>S48+T48</f>
        <v>1800000</v>
      </c>
      <c r="S48" s="114">
        <v>1500000</v>
      </c>
      <c r="T48" s="114">
        <v>300000</v>
      </c>
    </row>
    <row r="49" spans="1:20" ht="15.6" customHeight="1" x14ac:dyDescent="0.2">
      <c r="A49" s="231"/>
      <c r="B49" s="231"/>
      <c r="C49" s="231"/>
      <c r="D49" s="254"/>
      <c r="E49" s="254"/>
      <c r="F49" s="254"/>
      <c r="G49" s="254"/>
      <c r="H49" s="254"/>
      <c r="I49" s="254"/>
      <c r="J49" s="256"/>
      <c r="K49" s="264" t="s">
        <v>99</v>
      </c>
      <c r="L49" s="265"/>
      <c r="M49" s="265"/>
      <c r="N49" s="266"/>
      <c r="O49" s="96"/>
      <c r="P49" s="112"/>
      <c r="Q49" s="115"/>
      <c r="R49" s="114"/>
      <c r="S49" s="114"/>
      <c r="T49" s="114"/>
    </row>
    <row r="50" spans="1:20" x14ac:dyDescent="0.25">
      <c r="A50" s="111">
        <v>12</v>
      </c>
      <c r="B50" s="100"/>
      <c r="C50" s="100"/>
      <c r="D50" s="108"/>
      <c r="E50" s="108"/>
      <c r="F50" s="108"/>
      <c r="G50" s="108"/>
      <c r="H50" s="108"/>
      <c r="I50" s="108"/>
      <c r="J50" s="98"/>
      <c r="K50" s="239" t="s">
        <v>94</v>
      </c>
      <c r="L50" s="240"/>
      <c r="M50" s="240"/>
      <c r="N50" s="241"/>
      <c r="O50" s="96"/>
      <c r="P50" s="108" t="s">
        <v>19</v>
      </c>
      <c r="Q50" s="114"/>
      <c r="R50" s="114">
        <v>3691081</v>
      </c>
      <c r="S50" s="114">
        <v>3691081</v>
      </c>
      <c r="T50" s="114">
        <v>0</v>
      </c>
    </row>
    <row r="51" spans="1:20" x14ac:dyDescent="0.25">
      <c r="A51" s="111"/>
      <c r="B51" s="100"/>
      <c r="C51" s="100"/>
      <c r="D51" s="108"/>
      <c r="E51" s="108"/>
      <c r="F51" s="108"/>
      <c r="G51" s="108"/>
      <c r="H51" s="108"/>
      <c r="I51" s="108"/>
      <c r="J51" s="98"/>
      <c r="K51" s="239" t="s">
        <v>95</v>
      </c>
      <c r="L51" s="240"/>
      <c r="M51" s="240"/>
      <c r="N51" s="241"/>
      <c r="O51" s="96"/>
      <c r="P51" s="108" t="s">
        <v>19</v>
      </c>
      <c r="Q51" s="114"/>
      <c r="R51" s="114">
        <v>796200</v>
      </c>
      <c r="S51" s="114">
        <v>796200</v>
      </c>
      <c r="T51" s="114">
        <v>0</v>
      </c>
    </row>
    <row r="52" spans="1:20" x14ac:dyDescent="0.25">
      <c r="A52" s="111"/>
      <c r="B52" s="100"/>
      <c r="C52" s="100"/>
      <c r="D52" s="108"/>
      <c r="E52" s="108"/>
      <c r="F52" s="108"/>
      <c r="G52" s="108"/>
      <c r="H52" s="108"/>
      <c r="I52" s="108"/>
      <c r="J52" s="98"/>
      <c r="K52" s="239"/>
      <c r="L52" s="240"/>
      <c r="M52" s="240"/>
      <c r="N52" s="241"/>
      <c r="O52" s="96"/>
      <c r="P52" s="108"/>
      <c r="Q52" s="114"/>
      <c r="R52" s="114"/>
      <c r="S52" s="114"/>
      <c r="T52" s="114"/>
    </row>
    <row r="53" spans="1:20" x14ac:dyDescent="0.25">
      <c r="A53" s="111"/>
      <c r="B53" s="100" t="s">
        <v>15</v>
      </c>
      <c r="C53" s="100"/>
      <c r="D53" s="108"/>
      <c r="E53" s="108"/>
      <c r="F53" s="108"/>
      <c r="G53" s="108"/>
      <c r="H53" s="108"/>
      <c r="I53" s="106">
        <f>I18+I19+I20+I21+I22+I23+I25+I28+I29+I30+I31+I34+I35+I37+I38+I39+I40+I41+I42+I45+I47+I48</f>
        <v>85103.7</v>
      </c>
      <c r="J53" s="106">
        <f>J18+J19+J20+J21+J22+J23+J25+J28+J29+J30+J31+J34+J35+J37+J38+J39+J40+J41+J42+J45+J47+J48</f>
        <v>70184.900000000009</v>
      </c>
      <c r="K53" s="239"/>
      <c r="L53" s="240"/>
      <c r="M53" s="240"/>
      <c r="N53" s="241"/>
      <c r="O53" s="96"/>
      <c r="P53" s="108"/>
      <c r="Q53" s="114"/>
      <c r="R53" s="114">
        <f>R18+R19+R20+R21+R22+R23+R24+R25+R26+R27+R45+R47+R48+R50+R51</f>
        <v>35366000</v>
      </c>
      <c r="S53" s="114">
        <f>S18+S19+S20+S21+S22+S23+S24+S25+S26+S27+S45+S46+S47+S48+S50+S51</f>
        <v>33585086</v>
      </c>
      <c r="T53" s="114">
        <f>T26+T45+T46+T47+T48+T50</f>
        <v>1780914</v>
      </c>
    </row>
    <row r="54" spans="1:20" x14ac:dyDescent="0.25">
      <c r="A54" s="111"/>
      <c r="B54" s="100"/>
      <c r="C54" s="100"/>
      <c r="D54" s="108"/>
      <c r="E54" s="108"/>
      <c r="F54" s="108"/>
      <c r="G54" s="108"/>
      <c r="H54" s="108"/>
      <c r="I54" s="108"/>
      <c r="J54" s="98"/>
      <c r="K54" s="239"/>
      <c r="L54" s="240"/>
      <c r="M54" s="240"/>
      <c r="N54" s="241"/>
      <c r="O54" s="96"/>
      <c r="P54" s="108"/>
      <c r="Q54" s="114"/>
      <c r="R54" s="114"/>
      <c r="S54" s="114"/>
      <c r="T54" s="114"/>
    </row>
    <row r="55" spans="1:20" x14ac:dyDescent="0.25">
      <c r="A55" s="111"/>
      <c r="B55" s="100"/>
      <c r="C55" s="100"/>
      <c r="D55" s="108"/>
      <c r="E55" s="108"/>
      <c r="F55" s="108"/>
      <c r="G55" s="108"/>
      <c r="H55" s="108"/>
      <c r="I55" s="108"/>
      <c r="J55" s="98"/>
      <c r="K55" s="239"/>
      <c r="L55" s="240"/>
      <c r="M55" s="240"/>
      <c r="N55" s="241"/>
      <c r="O55" s="96"/>
      <c r="P55" s="108"/>
      <c r="Q55" s="114"/>
      <c r="R55" s="114"/>
      <c r="S55" s="114"/>
      <c r="T55" s="114"/>
    </row>
    <row r="57" spans="1:20" x14ac:dyDescent="0.25">
      <c r="Q57" s="116" t="s">
        <v>19</v>
      </c>
      <c r="R57" s="116" t="s">
        <v>19</v>
      </c>
      <c r="S57" s="116" t="s">
        <v>19</v>
      </c>
    </row>
    <row r="58" spans="1:20" x14ac:dyDescent="0.25">
      <c r="R58" s="116" t="s">
        <v>19</v>
      </c>
    </row>
  </sheetData>
  <mergeCells count="100">
    <mergeCell ref="K51:N51"/>
    <mergeCell ref="K52:N52"/>
    <mergeCell ref="K53:N53"/>
    <mergeCell ref="K54:N54"/>
    <mergeCell ref="K55:N55"/>
    <mergeCell ref="K47:N47"/>
    <mergeCell ref="K48:N48"/>
    <mergeCell ref="K43:N43"/>
    <mergeCell ref="K44:N44"/>
    <mergeCell ref="K50:N50"/>
    <mergeCell ref="K49:N49"/>
    <mergeCell ref="A45:A46"/>
    <mergeCell ref="K45:N45"/>
    <mergeCell ref="K46:N46"/>
    <mergeCell ref="R45:R46"/>
    <mergeCell ref="G45:G46"/>
    <mergeCell ref="H45:H46"/>
    <mergeCell ref="I45:I46"/>
    <mergeCell ref="J45:J46"/>
    <mergeCell ref="B45:B46"/>
    <mergeCell ref="C45:C46"/>
    <mergeCell ref="D45:D46"/>
    <mergeCell ref="E45:E46"/>
    <mergeCell ref="F45:F46"/>
    <mergeCell ref="K41:N41"/>
    <mergeCell ref="K42:N42"/>
    <mergeCell ref="K37:N37"/>
    <mergeCell ref="K38:N38"/>
    <mergeCell ref="K39:N39"/>
    <mergeCell ref="K40:N40"/>
    <mergeCell ref="A10:T10"/>
    <mergeCell ref="A1:B1"/>
    <mergeCell ref="J1:M1"/>
    <mergeCell ref="O1:R1"/>
    <mergeCell ref="S1:T1"/>
    <mergeCell ref="A2:C2"/>
    <mergeCell ref="J2:M2"/>
    <mergeCell ref="O2:R2"/>
    <mergeCell ref="S2:T2"/>
    <mergeCell ref="A3:D3"/>
    <mergeCell ref="J3:M3"/>
    <mergeCell ref="O3:R3"/>
    <mergeCell ref="S3:T3"/>
    <mergeCell ref="T5:V5"/>
    <mergeCell ref="K17:O17"/>
    <mergeCell ref="Q12:T12"/>
    <mergeCell ref="A13:A16"/>
    <mergeCell ref="B13:B16"/>
    <mergeCell ref="C13:C16"/>
    <mergeCell ref="D13:D16"/>
    <mergeCell ref="J13:J16"/>
    <mergeCell ref="K13:O16"/>
    <mergeCell ref="P13:Q14"/>
    <mergeCell ref="R13:R16"/>
    <mergeCell ref="S13:T14"/>
    <mergeCell ref="E13:E16"/>
    <mergeCell ref="G13:G16"/>
    <mergeCell ref="H13:H16"/>
    <mergeCell ref="I13:I16"/>
    <mergeCell ref="U13:U16"/>
    <mergeCell ref="P15:P16"/>
    <mergeCell ref="Q15:Q16"/>
    <mergeCell ref="S15:S16"/>
    <mergeCell ref="T15:T16"/>
    <mergeCell ref="I23:I24"/>
    <mergeCell ref="E23:E24"/>
    <mergeCell ref="F23:F24"/>
    <mergeCell ref="G23:G24"/>
    <mergeCell ref="H23:H24"/>
    <mergeCell ref="K18:O18"/>
    <mergeCell ref="K19:O19"/>
    <mergeCell ref="K20:O20"/>
    <mergeCell ref="K21:O21"/>
    <mergeCell ref="K22:O22"/>
    <mergeCell ref="K31:O31"/>
    <mergeCell ref="K34:N34"/>
    <mergeCell ref="K35:N35"/>
    <mergeCell ref="A23:A24"/>
    <mergeCell ref="K30:O30"/>
    <mergeCell ref="K24:O24"/>
    <mergeCell ref="K25:O25"/>
    <mergeCell ref="K27:O27"/>
    <mergeCell ref="K29:O29"/>
    <mergeCell ref="K26:O26"/>
    <mergeCell ref="K28:N28"/>
    <mergeCell ref="B23:B24"/>
    <mergeCell ref="C23:C24"/>
    <mergeCell ref="D23:D24"/>
    <mergeCell ref="J23:J24"/>
    <mergeCell ref="K23:O23"/>
    <mergeCell ref="A48:A49"/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</mergeCells>
  <pageMargins left="0.23622047244094491" right="0" top="0" bottom="0" header="0" footer="0"/>
  <pageSetup paperSize="9" scale="58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Q41"/>
  <sheetViews>
    <sheetView view="pageBreakPreview" topLeftCell="G13" zoomScale="75" zoomScaleNormal="75" zoomScaleSheetLayoutView="75" zoomScalePageLayoutView="30" workbookViewId="0">
      <selection activeCell="M18" sqref="M18:M22"/>
    </sheetView>
  </sheetViews>
  <sheetFormatPr defaultColWidth="9.140625" defaultRowHeight="15.75" x14ac:dyDescent="0.25"/>
  <cols>
    <col min="1" max="1" width="6.5703125" style="43" customWidth="1"/>
    <col min="2" max="2" width="45.140625" style="44" customWidth="1"/>
    <col min="3" max="3" width="17.5703125" style="44" customWidth="1"/>
    <col min="4" max="4" width="13.28515625" style="45" customWidth="1"/>
    <col min="5" max="5" width="19.5703125" style="46" customWidth="1"/>
    <col min="6" max="6" width="14.28515625" style="45" customWidth="1"/>
    <col min="7" max="7" width="12.85546875" style="45" customWidth="1"/>
    <col min="8" max="8" width="13.140625" style="47" customWidth="1"/>
    <col min="9" max="9" width="17.7109375" style="47" customWidth="1"/>
    <col min="10" max="10" width="15.5703125" style="47" customWidth="1"/>
    <col min="11" max="11" width="22.42578125" style="45" customWidth="1"/>
    <col min="12" max="12" width="20.28515625" style="47" customWidth="1"/>
    <col min="13" max="13" width="26.42578125" style="47" customWidth="1"/>
    <col min="14" max="14" width="20.5703125" style="47" customWidth="1"/>
    <col min="15" max="15" width="39.7109375" style="70" customWidth="1"/>
    <col min="16" max="16" width="0.140625" style="50" customWidth="1"/>
    <col min="17" max="256" width="9.140625" style="50"/>
    <col min="257" max="257" width="6.5703125" style="50" customWidth="1"/>
    <col min="258" max="258" width="45.140625" style="50" customWidth="1"/>
    <col min="259" max="259" width="17.5703125" style="50" customWidth="1"/>
    <col min="260" max="260" width="19" style="50" customWidth="1"/>
    <col min="261" max="261" width="19.5703125" style="50" customWidth="1"/>
    <col min="262" max="262" width="14.28515625" style="50" customWidth="1"/>
    <col min="263" max="263" width="12.85546875" style="50" customWidth="1"/>
    <col min="264" max="264" width="13.140625" style="50" customWidth="1"/>
    <col min="265" max="265" width="17.7109375" style="50" customWidth="1"/>
    <col min="266" max="266" width="15.5703125" style="50" customWidth="1"/>
    <col min="267" max="267" width="22.42578125" style="50" customWidth="1"/>
    <col min="268" max="268" width="20.28515625" style="50" customWidth="1"/>
    <col min="269" max="269" width="26.42578125" style="50" customWidth="1"/>
    <col min="270" max="270" width="20.5703125" style="50" customWidth="1"/>
    <col min="271" max="271" width="39.7109375" style="50" customWidth="1"/>
    <col min="272" max="272" width="0.140625" style="50" customWidth="1"/>
    <col min="273" max="512" width="9.140625" style="50"/>
    <col min="513" max="513" width="6.5703125" style="50" customWidth="1"/>
    <col min="514" max="514" width="45.140625" style="50" customWidth="1"/>
    <col min="515" max="515" width="17.5703125" style="50" customWidth="1"/>
    <col min="516" max="516" width="19" style="50" customWidth="1"/>
    <col min="517" max="517" width="19.5703125" style="50" customWidth="1"/>
    <col min="518" max="518" width="14.28515625" style="50" customWidth="1"/>
    <col min="519" max="519" width="12.85546875" style="50" customWidth="1"/>
    <col min="520" max="520" width="13.140625" style="50" customWidth="1"/>
    <col min="521" max="521" width="17.7109375" style="50" customWidth="1"/>
    <col min="522" max="522" width="15.5703125" style="50" customWidth="1"/>
    <col min="523" max="523" width="22.42578125" style="50" customWidth="1"/>
    <col min="524" max="524" width="20.28515625" style="50" customWidth="1"/>
    <col min="525" max="525" width="26.42578125" style="50" customWidth="1"/>
    <col min="526" max="526" width="20.5703125" style="50" customWidth="1"/>
    <col min="527" max="527" width="39.7109375" style="50" customWidth="1"/>
    <col min="528" max="528" width="0.140625" style="50" customWidth="1"/>
    <col min="529" max="768" width="9.140625" style="50"/>
    <col min="769" max="769" width="6.5703125" style="50" customWidth="1"/>
    <col min="770" max="770" width="45.140625" style="50" customWidth="1"/>
    <col min="771" max="771" width="17.5703125" style="50" customWidth="1"/>
    <col min="772" max="772" width="19" style="50" customWidth="1"/>
    <col min="773" max="773" width="19.5703125" style="50" customWidth="1"/>
    <col min="774" max="774" width="14.28515625" style="50" customWidth="1"/>
    <col min="775" max="775" width="12.85546875" style="50" customWidth="1"/>
    <col min="776" max="776" width="13.140625" style="50" customWidth="1"/>
    <col min="777" max="777" width="17.7109375" style="50" customWidth="1"/>
    <col min="778" max="778" width="15.5703125" style="50" customWidth="1"/>
    <col min="779" max="779" width="22.42578125" style="50" customWidth="1"/>
    <col min="780" max="780" width="20.28515625" style="50" customWidth="1"/>
    <col min="781" max="781" width="26.42578125" style="50" customWidth="1"/>
    <col min="782" max="782" width="20.5703125" style="50" customWidth="1"/>
    <col min="783" max="783" width="39.7109375" style="50" customWidth="1"/>
    <col min="784" max="784" width="0.140625" style="50" customWidth="1"/>
    <col min="785" max="1024" width="9.140625" style="50"/>
    <col min="1025" max="1025" width="6.5703125" style="50" customWidth="1"/>
    <col min="1026" max="1026" width="45.140625" style="50" customWidth="1"/>
    <col min="1027" max="1027" width="17.5703125" style="50" customWidth="1"/>
    <col min="1028" max="1028" width="19" style="50" customWidth="1"/>
    <col min="1029" max="1029" width="19.5703125" style="50" customWidth="1"/>
    <col min="1030" max="1030" width="14.28515625" style="50" customWidth="1"/>
    <col min="1031" max="1031" width="12.85546875" style="50" customWidth="1"/>
    <col min="1032" max="1032" width="13.140625" style="50" customWidth="1"/>
    <col min="1033" max="1033" width="17.7109375" style="50" customWidth="1"/>
    <col min="1034" max="1034" width="15.5703125" style="50" customWidth="1"/>
    <col min="1035" max="1035" width="22.42578125" style="50" customWidth="1"/>
    <col min="1036" max="1036" width="20.28515625" style="50" customWidth="1"/>
    <col min="1037" max="1037" width="26.42578125" style="50" customWidth="1"/>
    <col min="1038" max="1038" width="20.5703125" style="50" customWidth="1"/>
    <col min="1039" max="1039" width="39.7109375" style="50" customWidth="1"/>
    <col min="1040" max="1040" width="0.140625" style="50" customWidth="1"/>
    <col min="1041" max="1280" width="9.140625" style="50"/>
    <col min="1281" max="1281" width="6.5703125" style="50" customWidth="1"/>
    <col min="1282" max="1282" width="45.140625" style="50" customWidth="1"/>
    <col min="1283" max="1283" width="17.5703125" style="50" customWidth="1"/>
    <col min="1284" max="1284" width="19" style="50" customWidth="1"/>
    <col min="1285" max="1285" width="19.5703125" style="50" customWidth="1"/>
    <col min="1286" max="1286" width="14.28515625" style="50" customWidth="1"/>
    <col min="1287" max="1287" width="12.85546875" style="50" customWidth="1"/>
    <col min="1288" max="1288" width="13.140625" style="50" customWidth="1"/>
    <col min="1289" max="1289" width="17.7109375" style="50" customWidth="1"/>
    <col min="1290" max="1290" width="15.5703125" style="50" customWidth="1"/>
    <col min="1291" max="1291" width="22.42578125" style="50" customWidth="1"/>
    <col min="1292" max="1292" width="20.28515625" style="50" customWidth="1"/>
    <col min="1293" max="1293" width="26.42578125" style="50" customWidth="1"/>
    <col min="1294" max="1294" width="20.5703125" style="50" customWidth="1"/>
    <col min="1295" max="1295" width="39.7109375" style="50" customWidth="1"/>
    <col min="1296" max="1296" width="0.140625" style="50" customWidth="1"/>
    <col min="1297" max="1536" width="9.140625" style="50"/>
    <col min="1537" max="1537" width="6.5703125" style="50" customWidth="1"/>
    <col min="1538" max="1538" width="45.140625" style="50" customWidth="1"/>
    <col min="1539" max="1539" width="17.5703125" style="50" customWidth="1"/>
    <col min="1540" max="1540" width="19" style="50" customWidth="1"/>
    <col min="1541" max="1541" width="19.5703125" style="50" customWidth="1"/>
    <col min="1542" max="1542" width="14.28515625" style="50" customWidth="1"/>
    <col min="1543" max="1543" width="12.85546875" style="50" customWidth="1"/>
    <col min="1544" max="1544" width="13.140625" style="50" customWidth="1"/>
    <col min="1545" max="1545" width="17.7109375" style="50" customWidth="1"/>
    <col min="1546" max="1546" width="15.5703125" style="50" customWidth="1"/>
    <col min="1547" max="1547" width="22.42578125" style="50" customWidth="1"/>
    <col min="1548" max="1548" width="20.28515625" style="50" customWidth="1"/>
    <col min="1549" max="1549" width="26.42578125" style="50" customWidth="1"/>
    <col min="1550" max="1550" width="20.5703125" style="50" customWidth="1"/>
    <col min="1551" max="1551" width="39.7109375" style="50" customWidth="1"/>
    <col min="1552" max="1552" width="0.140625" style="50" customWidth="1"/>
    <col min="1553" max="1792" width="9.140625" style="50"/>
    <col min="1793" max="1793" width="6.5703125" style="50" customWidth="1"/>
    <col min="1794" max="1794" width="45.140625" style="50" customWidth="1"/>
    <col min="1795" max="1795" width="17.5703125" style="50" customWidth="1"/>
    <col min="1796" max="1796" width="19" style="50" customWidth="1"/>
    <col min="1797" max="1797" width="19.5703125" style="50" customWidth="1"/>
    <col min="1798" max="1798" width="14.28515625" style="50" customWidth="1"/>
    <col min="1799" max="1799" width="12.85546875" style="50" customWidth="1"/>
    <col min="1800" max="1800" width="13.140625" style="50" customWidth="1"/>
    <col min="1801" max="1801" width="17.7109375" style="50" customWidth="1"/>
    <col min="1802" max="1802" width="15.5703125" style="50" customWidth="1"/>
    <col min="1803" max="1803" width="22.42578125" style="50" customWidth="1"/>
    <col min="1804" max="1804" width="20.28515625" style="50" customWidth="1"/>
    <col min="1805" max="1805" width="26.42578125" style="50" customWidth="1"/>
    <col min="1806" max="1806" width="20.5703125" style="50" customWidth="1"/>
    <col min="1807" max="1807" width="39.7109375" style="50" customWidth="1"/>
    <col min="1808" max="1808" width="0.140625" style="50" customWidth="1"/>
    <col min="1809" max="2048" width="9.140625" style="50"/>
    <col min="2049" max="2049" width="6.5703125" style="50" customWidth="1"/>
    <col min="2050" max="2050" width="45.140625" style="50" customWidth="1"/>
    <col min="2051" max="2051" width="17.5703125" style="50" customWidth="1"/>
    <col min="2052" max="2052" width="19" style="50" customWidth="1"/>
    <col min="2053" max="2053" width="19.5703125" style="50" customWidth="1"/>
    <col min="2054" max="2054" width="14.28515625" style="50" customWidth="1"/>
    <col min="2055" max="2055" width="12.85546875" style="50" customWidth="1"/>
    <col min="2056" max="2056" width="13.140625" style="50" customWidth="1"/>
    <col min="2057" max="2057" width="17.7109375" style="50" customWidth="1"/>
    <col min="2058" max="2058" width="15.5703125" style="50" customWidth="1"/>
    <col min="2059" max="2059" width="22.42578125" style="50" customWidth="1"/>
    <col min="2060" max="2060" width="20.28515625" style="50" customWidth="1"/>
    <col min="2061" max="2061" width="26.42578125" style="50" customWidth="1"/>
    <col min="2062" max="2062" width="20.5703125" style="50" customWidth="1"/>
    <col min="2063" max="2063" width="39.7109375" style="50" customWidth="1"/>
    <col min="2064" max="2064" width="0.140625" style="50" customWidth="1"/>
    <col min="2065" max="2304" width="9.140625" style="50"/>
    <col min="2305" max="2305" width="6.5703125" style="50" customWidth="1"/>
    <col min="2306" max="2306" width="45.140625" style="50" customWidth="1"/>
    <col min="2307" max="2307" width="17.5703125" style="50" customWidth="1"/>
    <col min="2308" max="2308" width="19" style="50" customWidth="1"/>
    <col min="2309" max="2309" width="19.5703125" style="50" customWidth="1"/>
    <col min="2310" max="2310" width="14.28515625" style="50" customWidth="1"/>
    <col min="2311" max="2311" width="12.85546875" style="50" customWidth="1"/>
    <col min="2312" max="2312" width="13.140625" style="50" customWidth="1"/>
    <col min="2313" max="2313" width="17.7109375" style="50" customWidth="1"/>
    <col min="2314" max="2314" width="15.5703125" style="50" customWidth="1"/>
    <col min="2315" max="2315" width="22.42578125" style="50" customWidth="1"/>
    <col min="2316" max="2316" width="20.28515625" style="50" customWidth="1"/>
    <col min="2317" max="2317" width="26.42578125" style="50" customWidth="1"/>
    <col min="2318" max="2318" width="20.5703125" style="50" customWidth="1"/>
    <col min="2319" max="2319" width="39.7109375" style="50" customWidth="1"/>
    <col min="2320" max="2320" width="0.140625" style="50" customWidth="1"/>
    <col min="2321" max="2560" width="9.140625" style="50"/>
    <col min="2561" max="2561" width="6.5703125" style="50" customWidth="1"/>
    <col min="2562" max="2562" width="45.140625" style="50" customWidth="1"/>
    <col min="2563" max="2563" width="17.5703125" style="50" customWidth="1"/>
    <col min="2564" max="2564" width="19" style="50" customWidth="1"/>
    <col min="2565" max="2565" width="19.5703125" style="50" customWidth="1"/>
    <col min="2566" max="2566" width="14.28515625" style="50" customWidth="1"/>
    <col min="2567" max="2567" width="12.85546875" style="50" customWidth="1"/>
    <col min="2568" max="2568" width="13.140625" style="50" customWidth="1"/>
    <col min="2569" max="2569" width="17.7109375" style="50" customWidth="1"/>
    <col min="2570" max="2570" width="15.5703125" style="50" customWidth="1"/>
    <col min="2571" max="2571" width="22.42578125" style="50" customWidth="1"/>
    <col min="2572" max="2572" width="20.28515625" style="50" customWidth="1"/>
    <col min="2573" max="2573" width="26.42578125" style="50" customWidth="1"/>
    <col min="2574" max="2574" width="20.5703125" style="50" customWidth="1"/>
    <col min="2575" max="2575" width="39.7109375" style="50" customWidth="1"/>
    <col min="2576" max="2576" width="0.140625" style="50" customWidth="1"/>
    <col min="2577" max="2816" width="9.140625" style="50"/>
    <col min="2817" max="2817" width="6.5703125" style="50" customWidth="1"/>
    <col min="2818" max="2818" width="45.140625" style="50" customWidth="1"/>
    <col min="2819" max="2819" width="17.5703125" style="50" customWidth="1"/>
    <col min="2820" max="2820" width="19" style="50" customWidth="1"/>
    <col min="2821" max="2821" width="19.5703125" style="50" customWidth="1"/>
    <col min="2822" max="2822" width="14.28515625" style="50" customWidth="1"/>
    <col min="2823" max="2823" width="12.85546875" style="50" customWidth="1"/>
    <col min="2824" max="2824" width="13.140625" style="50" customWidth="1"/>
    <col min="2825" max="2825" width="17.7109375" style="50" customWidth="1"/>
    <col min="2826" max="2826" width="15.5703125" style="50" customWidth="1"/>
    <col min="2827" max="2827" width="22.42578125" style="50" customWidth="1"/>
    <col min="2828" max="2828" width="20.28515625" style="50" customWidth="1"/>
    <col min="2829" max="2829" width="26.42578125" style="50" customWidth="1"/>
    <col min="2830" max="2830" width="20.5703125" style="50" customWidth="1"/>
    <col min="2831" max="2831" width="39.7109375" style="50" customWidth="1"/>
    <col min="2832" max="2832" width="0.140625" style="50" customWidth="1"/>
    <col min="2833" max="3072" width="9.140625" style="50"/>
    <col min="3073" max="3073" width="6.5703125" style="50" customWidth="1"/>
    <col min="3074" max="3074" width="45.140625" style="50" customWidth="1"/>
    <col min="3075" max="3075" width="17.5703125" style="50" customWidth="1"/>
    <col min="3076" max="3076" width="19" style="50" customWidth="1"/>
    <col min="3077" max="3077" width="19.5703125" style="50" customWidth="1"/>
    <col min="3078" max="3078" width="14.28515625" style="50" customWidth="1"/>
    <col min="3079" max="3079" width="12.85546875" style="50" customWidth="1"/>
    <col min="3080" max="3080" width="13.140625" style="50" customWidth="1"/>
    <col min="3081" max="3081" width="17.7109375" style="50" customWidth="1"/>
    <col min="3082" max="3082" width="15.5703125" style="50" customWidth="1"/>
    <col min="3083" max="3083" width="22.42578125" style="50" customWidth="1"/>
    <col min="3084" max="3084" width="20.28515625" style="50" customWidth="1"/>
    <col min="3085" max="3085" width="26.42578125" style="50" customWidth="1"/>
    <col min="3086" max="3086" width="20.5703125" style="50" customWidth="1"/>
    <col min="3087" max="3087" width="39.7109375" style="50" customWidth="1"/>
    <col min="3088" max="3088" width="0.140625" style="50" customWidth="1"/>
    <col min="3089" max="3328" width="9.140625" style="50"/>
    <col min="3329" max="3329" width="6.5703125" style="50" customWidth="1"/>
    <col min="3330" max="3330" width="45.140625" style="50" customWidth="1"/>
    <col min="3331" max="3331" width="17.5703125" style="50" customWidth="1"/>
    <col min="3332" max="3332" width="19" style="50" customWidth="1"/>
    <col min="3333" max="3333" width="19.5703125" style="50" customWidth="1"/>
    <col min="3334" max="3334" width="14.28515625" style="50" customWidth="1"/>
    <col min="3335" max="3335" width="12.85546875" style="50" customWidth="1"/>
    <col min="3336" max="3336" width="13.140625" style="50" customWidth="1"/>
    <col min="3337" max="3337" width="17.7109375" style="50" customWidth="1"/>
    <col min="3338" max="3338" width="15.5703125" style="50" customWidth="1"/>
    <col min="3339" max="3339" width="22.42578125" style="50" customWidth="1"/>
    <col min="3340" max="3340" width="20.28515625" style="50" customWidth="1"/>
    <col min="3341" max="3341" width="26.42578125" style="50" customWidth="1"/>
    <col min="3342" max="3342" width="20.5703125" style="50" customWidth="1"/>
    <col min="3343" max="3343" width="39.7109375" style="50" customWidth="1"/>
    <col min="3344" max="3344" width="0.140625" style="50" customWidth="1"/>
    <col min="3345" max="3584" width="9.140625" style="50"/>
    <col min="3585" max="3585" width="6.5703125" style="50" customWidth="1"/>
    <col min="3586" max="3586" width="45.140625" style="50" customWidth="1"/>
    <col min="3587" max="3587" width="17.5703125" style="50" customWidth="1"/>
    <col min="3588" max="3588" width="19" style="50" customWidth="1"/>
    <col min="3589" max="3589" width="19.5703125" style="50" customWidth="1"/>
    <col min="3590" max="3590" width="14.28515625" style="50" customWidth="1"/>
    <col min="3591" max="3591" width="12.85546875" style="50" customWidth="1"/>
    <col min="3592" max="3592" width="13.140625" style="50" customWidth="1"/>
    <col min="3593" max="3593" width="17.7109375" style="50" customWidth="1"/>
    <col min="3594" max="3594" width="15.5703125" style="50" customWidth="1"/>
    <col min="3595" max="3595" width="22.42578125" style="50" customWidth="1"/>
    <col min="3596" max="3596" width="20.28515625" style="50" customWidth="1"/>
    <col min="3597" max="3597" width="26.42578125" style="50" customWidth="1"/>
    <col min="3598" max="3598" width="20.5703125" style="50" customWidth="1"/>
    <col min="3599" max="3599" width="39.7109375" style="50" customWidth="1"/>
    <col min="3600" max="3600" width="0.140625" style="50" customWidth="1"/>
    <col min="3601" max="3840" width="9.140625" style="50"/>
    <col min="3841" max="3841" width="6.5703125" style="50" customWidth="1"/>
    <col min="3842" max="3842" width="45.140625" style="50" customWidth="1"/>
    <col min="3843" max="3843" width="17.5703125" style="50" customWidth="1"/>
    <col min="3844" max="3844" width="19" style="50" customWidth="1"/>
    <col min="3845" max="3845" width="19.5703125" style="50" customWidth="1"/>
    <col min="3846" max="3846" width="14.28515625" style="50" customWidth="1"/>
    <col min="3847" max="3847" width="12.85546875" style="50" customWidth="1"/>
    <col min="3848" max="3848" width="13.140625" style="50" customWidth="1"/>
    <col min="3849" max="3849" width="17.7109375" style="50" customWidth="1"/>
    <col min="3850" max="3850" width="15.5703125" style="50" customWidth="1"/>
    <col min="3851" max="3851" width="22.42578125" style="50" customWidth="1"/>
    <col min="3852" max="3852" width="20.28515625" style="50" customWidth="1"/>
    <col min="3853" max="3853" width="26.42578125" style="50" customWidth="1"/>
    <col min="3854" max="3854" width="20.5703125" style="50" customWidth="1"/>
    <col min="3855" max="3855" width="39.7109375" style="50" customWidth="1"/>
    <col min="3856" max="3856" width="0.140625" style="50" customWidth="1"/>
    <col min="3857" max="4096" width="9.140625" style="50"/>
    <col min="4097" max="4097" width="6.5703125" style="50" customWidth="1"/>
    <col min="4098" max="4098" width="45.140625" style="50" customWidth="1"/>
    <col min="4099" max="4099" width="17.5703125" style="50" customWidth="1"/>
    <col min="4100" max="4100" width="19" style="50" customWidth="1"/>
    <col min="4101" max="4101" width="19.5703125" style="50" customWidth="1"/>
    <col min="4102" max="4102" width="14.28515625" style="50" customWidth="1"/>
    <col min="4103" max="4103" width="12.85546875" style="50" customWidth="1"/>
    <col min="4104" max="4104" width="13.140625" style="50" customWidth="1"/>
    <col min="4105" max="4105" width="17.7109375" style="50" customWidth="1"/>
    <col min="4106" max="4106" width="15.5703125" style="50" customWidth="1"/>
    <col min="4107" max="4107" width="22.42578125" style="50" customWidth="1"/>
    <col min="4108" max="4108" width="20.28515625" style="50" customWidth="1"/>
    <col min="4109" max="4109" width="26.42578125" style="50" customWidth="1"/>
    <col min="4110" max="4110" width="20.5703125" style="50" customWidth="1"/>
    <col min="4111" max="4111" width="39.7109375" style="50" customWidth="1"/>
    <col min="4112" max="4112" width="0.140625" style="50" customWidth="1"/>
    <col min="4113" max="4352" width="9.140625" style="50"/>
    <col min="4353" max="4353" width="6.5703125" style="50" customWidth="1"/>
    <col min="4354" max="4354" width="45.140625" style="50" customWidth="1"/>
    <col min="4355" max="4355" width="17.5703125" style="50" customWidth="1"/>
    <col min="4356" max="4356" width="19" style="50" customWidth="1"/>
    <col min="4357" max="4357" width="19.5703125" style="50" customWidth="1"/>
    <col min="4358" max="4358" width="14.28515625" style="50" customWidth="1"/>
    <col min="4359" max="4359" width="12.85546875" style="50" customWidth="1"/>
    <col min="4360" max="4360" width="13.140625" style="50" customWidth="1"/>
    <col min="4361" max="4361" width="17.7109375" style="50" customWidth="1"/>
    <col min="4362" max="4362" width="15.5703125" style="50" customWidth="1"/>
    <col min="4363" max="4363" width="22.42578125" style="50" customWidth="1"/>
    <col min="4364" max="4364" width="20.28515625" style="50" customWidth="1"/>
    <col min="4365" max="4365" width="26.42578125" style="50" customWidth="1"/>
    <col min="4366" max="4366" width="20.5703125" style="50" customWidth="1"/>
    <col min="4367" max="4367" width="39.7109375" style="50" customWidth="1"/>
    <col min="4368" max="4368" width="0.140625" style="50" customWidth="1"/>
    <col min="4369" max="4608" width="9.140625" style="50"/>
    <col min="4609" max="4609" width="6.5703125" style="50" customWidth="1"/>
    <col min="4610" max="4610" width="45.140625" style="50" customWidth="1"/>
    <col min="4611" max="4611" width="17.5703125" style="50" customWidth="1"/>
    <col min="4612" max="4612" width="19" style="50" customWidth="1"/>
    <col min="4613" max="4613" width="19.5703125" style="50" customWidth="1"/>
    <col min="4614" max="4614" width="14.28515625" style="50" customWidth="1"/>
    <col min="4615" max="4615" width="12.85546875" style="50" customWidth="1"/>
    <col min="4616" max="4616" width="13.140625" style="50" customWidth="1"/>
    <col min="4617" max="4617" width="17.7109375" style="50" customWidth="1"/>
    <col min="4618" max="4618" width="15.5703125" style="50" customWidth="1"/>
    <col min="4619" max="4619" width="22.42578125" style="50" customWidth="1"/>
    <col min="4620" max="4620" width="20.28515625" style="50" customWidth="1"/>
    <col min="4621" max="4621" width="26.42578125" style="50" customWidth="1"/>
    <col min="4622" max="4622" width="20.5703125" style="50" customWidth="1"/>
    <col min="4623" max="4623" width="39.7109375" style="50" customWidth="1"/>
    <col min="4624" max="4624" width="0.140625" style="50" customWidth="1"/>
    <col min="4625" max="4864" width="9.140625" style="50"/>
    <col min="4865" max="4865" width="6.5703125" style="50" customWidth="1"/>
    <col min="4866" max="4866" width="45.140625" style="50" customWidth="1"/>
    <col min="4867" max="4867" width="17.5703125" style="50" customWidth="1"/>
    <col min="4868" max="4868" width="19" style="50" customWidth="1"/>
    <col min="4869" max="4869" width="19.5703125" style="50" customWidth="1"/>
    <col min="4870" max="4870" width="14.28515625" style="50" customWidth="1"/>
    <col min="4871" max="4871" width="12.85546875" style="50" customWidth="1"/>
    <col min="4872" max="4872" width="13.140625" style="50" customWidth="1"/>
    <col min="4873" max="4873" width="17.7109375" style="50" customWidth="1"/>
    <col min="4874" max="4874" width="15.5703125" style="50" customWidth="1"/>
    <col min="4875" max="4875" width="22.42578125" style="50" customWidth="1"/>
    <col min="4876" max="4876" width="20.28515625" style="50" customWidth="1"/>
    <col min="4877" max="4877" width="26.42578125" style="50" customWidth="1"/>
    <col min="4878" max="4878" width="20.5703125" style="50" customWidth="1"/>
    <col min="4879" max="4879" width="39.7109375" style="50" customWidth="1"/>
    <col min="4880" max="4880" width="0.140625" style="50" customWidth="1"/>
    <col min="4881" max="5120" width="9.140625" style="50"/>
    <col min="5121" max="5121" width="6.5703125" style="50" customWidth="1"/>
    <col min="5122" max="5122" width="45.140625" style="50" customWidth="1"/>
    <col min="5123" max="5123" width="17.5703125" style="50" customWidth="1"/>
    <col min="5124" max="5124" width="19" style="50" customWidth="1"/>
    <col min="5125" max="5125" width="19.5703125" style="50" customWidth="1"/>
    <col min="5126" max="5126" width="14.28515625" style="50" customWidth="1"/>
    <col min="5127" max="5127" width="12.85546875" style="50" customWidth="1"/>
    <col min="5128" max="5128" width="13.140625" style="50" customWidth="1"/>
    <col min="5129" max="5129" width="17.7109375" style="50" customWidth="1"/>
    <col min="5130" max="5130" width="15.5703125" style="50" customWidth="1"/>
    <col min="5131" max="5131" width="22.42578125" style="50" customWidth="1"/>
    <col min="5132" max="5132" width="20.28515625" style="50" customWidth="1"/>
    <col min="5133" max="5133" width="26.42578125" style="50" customWidth="1"/>
    <col min="5134" max="5134" width="20.5703125" style="50" customWidth="1"/>
    <col min="5135" max="5135" width="39.7109375" style="50" customWidth="1"/>
    <col min="5136" max="5136" width="0.140625" style="50" customWidth="1"/>
    <col min="5137" max="5376" width="9.140625" style="50"/>
    <col min="5377" max="5377" width="6.5703125" style="50" customWidth="1"/>
    <col min="5378" max="5378" width="45.140625" style="50" customWidth="1"/>
    <col min="5379" max="5379" width="17.5703125" style="50" customWidth="1"/>
    <col min="5380" max="5380" width="19" style="50" customWidth="1"/>
    <col min="5381" max="5381" width="19.5703125" style="50" customWidth="1"/>
    <col min="5382" max="5382" width="14.28515625" style="50" customWidth="1"/>
    <col min="5383" max="5383" width="12.85546875" style="50" customWidth="1"/>
    <col min="5384" max="5384" width="13.140625" style="50" customWidth="1"/>
    <col min="5385" max="5385" width="17.7109375" style="50" customWidth="1"/>
    <col min="5386" max="5386" width="15.5703125" style="50" customWidth="1"/>
    <col min="5387" max="5387" width="22.42578125" style="50" customWidth="1"/>
    <col min="5388" max="5388" width="20.28515625" style="50" customWidth="1"/>
    <col min="5389" max="5389" width="26.42578125" style="50" customWidth="1"/>
    <col min="5390" max="5390" width="20.5703125" style="50" customWidth="1"/>
    <col min="5391" max="5391" width="39.7109375" style="50" customWidth="1"/>
    <col min="5392" max="5392" width="0.140625" style="50" customWidth="1"/>
    <col min="5393" max="5632" width="9.140625" style="50"/>
    <col min="5633" max="5633" width="6.5703125" style="50" customWidth="1"/>
    <col min="5634" max="5634" width="45.140625" style="50" customWidth="1"/>
    <col min="5635" max="5635" width="17.5703125" style="50" customWidth="1"/>
    <col min="5636" max="5636" width="19" style="50" customWidth="1"/>
    <col min="5637" max="5637" width="19.5703125" style="50" customWidth="1"/>
    <col min="5638" max="5638" width="14.28515625" style="50" customWidth="1"/>
    <col min="5639" max="5639" width="12.85546875" style="50" customWidth="1"/>
    <col min="5640" max="5640" width="13.140625" style="50" customWidth="1"/>
    <col min="5641" max="5641" width="17.7109375" style="50" customWidth="1"/>
    <col min="5642" max="5642" width="15.5703125" style="50" customWidth="1"/>
    <col min="5643" max="5643" width="22.42578125" style="50" customWidth="1"/>
    <col min="5644" max="5644" width="20.28515625" style="50" customWidth="1"/>
    <col min="5645" max="5645" width="26.42578125" style="50" customWidth="1"/>
    <col min="5646" max="5646" width="20.5703125" style="50" customWidth="1"/>
    <col min="5647" max="5647" width="39.7109375" style="50" customWidth="1"/>
    <col min="5648" max="5648" width="0.140625" style="50" customWidth="1"/>
    <col min="5649" max="5888" width="9.140625" style="50"/>
    <col min="5889" max="5889" width="6.5703125" style="50" customWidth="1"/>
    <col min="5890" max="5890" width="45.140625" style="50" customWidth="1"/>
    <col min="5891" max="5891" width="17.5703125" style="50" customWidth="1"/>
    <col min="5892" max="5892" width="19" style="50" customWidth="1"/>
    <col min="5893" max="5893" width="19.5703125" style="50" customWidth="1"/>
    <col min="5894" max="5894" width="14.28515625" style="50" customWidth="1"/>
    <col min="5895" max="5895" width="12.85546875" style="50" customWidth="1"/>
    <col min="5896" max="5896" width="13.140625" style="50" customWidth="1"/>
    <col min="5897" max="5897" width="17.7109375" style="50" customWidth="1"/>
    <col min="5898" max="5898" width="15.5703125" style="50" customWidth="1"/>
    <col min="5899" max="5899" width="22.42578125" style="50" customWidth="1"/>
    <col min="5900" max="5900" width="20.28515625" style="50" customWidth="1"/>
    <col min="5901" max="5901" width="26.42578125" style="50" customWidth="1"/>
    <col min="5902" max="5902" width="20.5703125" style="50" customWidth="1"/>
    <col min="5903" max="5903" width="39.7109375" style="50" customWidth="1"/>
    <col min="5904" max="5904" width="0.140625" style="50" customWidth="1"/>
    <col min="5905" max="6144" width="9.140625" style="50"/>
    <col min="6145" max="6145" width="6.5703125" style="50" customWidth="1"/>
    <col min="6146" max="6146" width="45.140625" style="50" customWidth="1"/>
    <col min="6147" max="6147" width="17.5703125" style="50" customWidth="1"/>
    <col min="6148" max="6148" width="19" style="50" customWidth="1"/>
    <col min="6149" max="6149" width="19.5703125" style="50" customWidth="1"/>
    <col min="6150" max="6150" width="14.28515625" style="50" customWidth="1"/>
    <col min="6151" max="6151" width="12.85546875" style="50" customWidth="1"/>
    <col min="6152" max="6152" width="13.140625" style="50" customWidth="1"/>
    <col min="6153" max="6153" width="17.7109375" style="50" customWidth="1"/>
    <col min="6154" max="6154" width="15.5703125" style="50" customWidth="1"/>
    <col min="6155" max="6155" width="22.42578125" style="50" customWidth="1"/>
    <col min="6156" max="6156" width="20.28515625" style="50" customWidth="1"/>
    <col min="6157" max="6157" width="26.42578125" style="50" customWidth="1"/>
    <col min="6158" max="6158" width="20.5703125" style="50" customWidth="1"/>
    <col min="6159" max="6159" width="39.7109375" style="50" customWidth="1"/>
    <col min="6160" max="6160" width="0.140625" style="50" customWidth="1"/>
    <col min="6161" max="6400" width="9.140625" style="50"/>
    <col min="6401" max="6401" width="6.5703125" style="50" customWidth="1"/>
    <col min="6402" max="6402" width="45.140625" style="50" customWidth="1"/>
    <col min="6403" max="6403" width="17.5703125" style="50" customWidth="1"/>
    <col min="6404" max="6404" width="19" style="50" customWidth="1"/>
    <col min="6405" max="6405" width="19.5703125" style="50" customWidth="1"/>
    <col min="6406" max="6406" width="14.28515625" style="50" customWidth="1"/>
    <col min="6407" max="6407" width="12.85546875" style="50" customWidth="1"/>
    <col min="6408" max="6408" width="13.140625" style="50" customWidth="1"/>
    <col min="6409" max="6409" width="17.7109375" style="50" customWidth="1"/>
    <col min="6410" max="6410" width="15.5703125" style="50" customWidth="1"/>
    <col min="6411" max="6411" width="22.42578125" style="50" customWidth="1"/>
    <col min="6412" max="6412" width="20.28515625" style="50" customWidth="1"/>
    <col min="6413" max="6413" width="26.42578125" style="50" customWidth="1"/>
    <col min="6414" max="6414" width="20.5703125" style="50" customWidth="1"/>
    <col min="6415" max="6415" width="39.7109375" style="50" customWidth="1"/>
    <col min="6416" max="6416" width="0.140625" style="50" customWidth="1"/>
    <col min="6417" max="6656" width="9.140625" style="50"/>
    <col min="6657" max="6657" width="6.5703125" style="50" customWidth="1"/>
    <col min="6658" max="6658" width="45.140625" style="50" customWidth="1"/>
    <col min="6659" max="6659" width="17.5703125" style="50" customWidth="1"/>
    <col min="6660" max="6660" width="19" style="50" customWidth="1"/>
    <col min="6661" max="6661" width="19.5703125" style="50" customWidth="1"/>
    <col min="6662" max="6662" width="14.28515625" style="50" customWidth="1"/>
    <col min="6663" max="6663" width="12.85546875" style="50" customWidth="1"/>
    <col min="6664" max="6664" width="13.140625" style="50" customWidth="1"/>
    <col min="6665" max="6665" width="17.7109375" style="50" customWidth="1"/>
    <col min="6666" max="6666" width="15.5703125" style="50" customWidth="1"/>
    <col min="6667" max="6667" width="22.42578125" style="50" customWidth="1"/>
    <col min="6668" max="6668" width="20.28515625" style="50" customWidth="1"/>
    <col min="6669" max="6669" width="26.42578125" style="50" customWidth="1"/>
    <col min="6670" max="6670" width="20.5703125" style="50" customWidth="1"/>
    <col min="6671" max="6671" width="39.7109375" style="50" customWidth="1"/>
    <col min="6672" max="6672" width="0.140625" style="50" customWidth="1"/>
    <col min="6673" max="6912" width="9.140625" style="50"/>
    <col min="6913" max="6913" width="6.5703125" style="50" customWidth="1"/>
    <col min="6914" max="6914" width="45.140625" style="50" customWidth="1"/>
    <col min="6915" max="6915" width="17.5703125" style="50" customWidth="1"/>
    <col min="6916" max="6916" width="19" style="50" customWidth="1"/>
    <col min="6917" max="6917" width="19.5703125" style="50" customWidth="1"/>
    <col min="6918" max="6918" width="14.28515625" style="50" customWidth="1"/>
    <col min="6919" max="6919" width="12.85546875" style="50" customWidth="1"/>
    <col min="6920" max="6920" width="13.140625" style="50" customWidth="1"/>
    <col min="6921" max="6921" width="17.7109375" style="50" customWidth="1"/>
    <col min="6922" max="6922" width="15.5703125" style="50" customWidth="1"/>
    <col min="6923" max="6923" width="22.42578125" style="50" customWidth="1"/>
    <col min="6924" max="6924" width="20.28515625" style="50" customWidth="1"/>
    <col min="6925" max="6925" width="26.42578125" style="50" customWidth="1"/>
    <col min="6926" max="6926" width="20.5703125" style="50" customWidth="1"/>
    <col min="6927" max="6927" width="39.7109375" style="50" customWidth="1"/>
    <col min="6928" max="6928" width="0.140625" style="50" customWidth="1"/>
    <col min="6929" max="7168" width="9.140625" style="50"/>
    <col min="7169" max="7169" width="6.5703125" style="50" customWidth="1"/>
    <col min="7170" max="7170" width="45.140625" style="50" customWidth="1"/>
    <col min="7171" max="7171" width="17.5703125" style="50" customWidth="1"/>
    <col min="7172" max="7172" width="19" style="50" customWidth="1"/>
    <col min="7173" max="7173" width="19.5703125" style="50" customWidth="1"/>
    <col min="7174" max="7174" width="14.28515625" style="50" customWidth="1"/>
    <col min="7175" max="7175" width="12.85546875" style="50" customWidth="1"/>
    <col min="7176" max="7176" width="13.140625" style="50" customWidth="1"/>
    <col min="7177" max="7177" width="17.7109375" style="50" customWidth="1"/>
    <col min="7178" max="7178" width="15.5703125" style="50" customWidth="1"/>
    <col min="7179" max="7179" width="22.42578125" style="50" customWidth="1"/>
    <col min="7180" max="7180" width="20.28515625" style="50" customWidth="1"/>
    <col min="7181" max="7181" width="26.42578125" style="50" customWidth="1"/>
    <col min="7182" max="7182" width="20.5703125" style="50" customWidth="1"/>
    <col min="7183" max="7183" width="39.7109375" style="50" customWidth="1"/>
    <col min="7184" max="7184" width="0.140625" style="50" customWidth="1"/>
    <col min="7185" max="7424" width="9.140625" style="50"/>
    <col min="7425" max="7425" width="6.5703125" style="50" customWidth="1"/>
    <col min="7426" max="7426" width="45.140625" style="50" customWidth="1"/>
    <col min="7427" max="7427" width="17.5703125" style="50" customWidth="1"/>
    <col min="7428" max="7428" width="19" style="50" customWidth="1"/>
    <col min="7429" max="7429" width="19.5703125" style="50" customWidth="1"/>
    <col min="7430" max="7430" width="14.28515625" style="50" customWidth="1"/>
    <col min="7431" max="7431" width="12.85546875" style="50" customWidth="1"/>
    <col min="7432" max="7432" width="13.140625" style="50" customWidth="1"/>
    <col min="7433" max="7433" width="17.7109375" style="50" customWidth="1"/>
    <col min="7434" max="7434" width="15.5703125" style="50" customWidth="1"/>
    <col min="7435" max="7435" width="22.42578125" style="50" customWidth="1"/>
    <col min="7436" max="7436" width="20.28515625" style="50" customWidth="1"/>
    <col min="7437" max="7437" width="26.42578125" style="50" customWidth="1"/>
    <col min="7438" max="7438" width="20.5703125" style="50" customWidth="1"/>
    <col min="7439" max="7439" width="39.7109375" style="50" customWidth="1"/>
    <col min="7440" max="7440" width="0.140625" style="50" customWidth="1"/>
    <col min="7441" max="7680" width="9.140625" style="50"/>
    <col min="7681" max="7681" width="6.5703125" style="50" customWidth="1"/>
    <col min="7682" max="7682" width="45.140625" style="50" customWidth="1"/>
    <col min="7683" max="7683" width="17.5703125" style="50" customWidth="1"/>
    <col min="7684" max="7684" width="19" style="50" customWidth="1"/>
    <col min="7685" max="7685" width="19.5703125" style="50" customWidth="1"/>
    <col min="7686" max="7686" width="14.28515625" style="50" customWidth="1"/>
    <col min="7687" max="7687" width="12.85546875" style="50" customWidth="1"/>
    <col min="7688" max="7688" width="13.140625" style="50" customWidth="1"/>
    <col min="7689" max="7689" width="17.7109375" style="50" customWidth="1"/>
    <col min="7690" max="7690" width="15.5703125" style="50" customWidth="1"/>
    <col min="7691" max="7691" width="22.42578125" style="50" customWidth="1"/>
    <col min="7692" max="7692" width="20.28515625" style="50" customWidth="1"/>
    <col min="7693" max="7693" width="26.42578125" style="50" customWidth="1"/>
    <col min="7694" max="7694" width="20.5703125" style="50" customWidth="1"/>
    <col min="7695" max="7695" width="39.7109375" style="50" customWidth="1"/>
    <col min="7696" max="7696" width="0.140625" style="50" customWidth="1"/>
    <col min="7697" max="7936" width="9.140625" style="50"/>
    <col min="7937" max="7937" width="6.5703125" style="50" customWidth="1"/>
    <col min="7938" max="7938" width="45.140625" style="50" customWidth="1"/>
    <col min="7939" max="7939" width="17.5703125" style="50" customWidth="1"/>
    <col min="7940" max="7940" width="19" style="50" customWidth="1"/>
    <col min="7941" max="7941" width="19.5703125" style="50" customWidth="1"/>
    <col min="7942" max="7942" width="14.28515625" style="50" customWidth="1"/>
    <col min="7943" max="7943" width="12.85546875" style="50" customWidth="1"/>
    <col min="7944" max="7944" width="13.140625" style="50" customWidth="1"/>
    <col min="7945" max="7945" width="17.7109375" style="50" customWidth="1"/>
    <col min="7946" max="7946" width="15.5703125" style="50" customWidth="1"/>
    <col min="7947" max="7947" width="22.42578125" style="50" customWidth="1"/>
    <col min="7948" max="7948" width="20.28515625" style="50" customWidth="1"/>
    <col min="7949" max="7949" width="26.42578125" style="50" customWidth="1"/>
    <col min="7950" max="7950" width="20.5703125" style="50" customWidth="1"/>
    <col min="7951" max="7951" width="39.7109375" style="50" customWidth="1"/>
    <col min="7952" max="7952" width="0.140625" style="50" customWidth="1"/>
    <col min="7953" max="8192" width="9.140625" style="50"/>
    <col min="8193" max="8193" width="6.5703125" style="50" customWidth="1"/>
    <col min="8194" max="8194" width="45.140625" style="50" customWidth="1"/>
    <col min="8195" max="8195" width="17.5703125" style="50" customWidth="1"/>
    <col min="8196" max="8196" width="19" style="50" customWidth="1"/>
    <col min="8197" max="8197" width="19.5703125" style="50" customWidth="1"/>
    <col min="8198" max="8198" width="14.28515625" style="50" customWidth="1"/>
    <col min="8199" max="8199" width="12.85546875" style="50" customWidth="1"/>
    <col min="8200" max="8200" width="13.140625" style="50" customWidth="1"/>
    <col min="8201" max="8201" width="17.7109375" style="50" customWidth="1"/>
    <col min="8202" max="8202" width="15.5703125" style="50" customWidth="1"/>
    <col min="8203" max="8203" width="22.42578125" style="50" customWidth="1"/>
    <col min="8204" max="8204" width="20.28515625" style="50" customWidth="1"/>
    <col min="8205" max="8205" width="26.42578125" style="50" customWidth="1"/>
    <col min="8206" max="8206" width="20.5703125" style="50" customWidth="1"/>
    <col min="8207" max="8207" width="39.7109375" style="50" customWidth="1"/>
    <col min="8208" max="8208" width="0.140625" style="50" customWidth="1"/>
    <col min="8209" max="8448" width="9.140625" style="50"/>
    <col min="8449" max="8449" width="6.5703125" style="50" customWidth="1"/>
    <col min="8450" max="8450" width="45.140625" style="50" customWidth="1"/>
    <col min="8451" max="8451" width="17.5703125" style="50" customWidth="1"/>
    <col min="8452" max="8452" width="19" style="50" customWidth="1"/>
    <col min="8453" max="8453" width="19.5703125" style="50" customWidth="1"/>
    <col min="8454" max="8454" width="14.28515625" style="50" customWidth="1"/>
    <col min="8455" max="8455" width="12.85546875" style="50" customWidth="1"/>
    <col min="8456" max="8456" width="13.140625" style="50" customWidth="1"/>
    <col min="8457" max="8457" width="17.7109375" style="50" customWidth="1"/>
    <col min="8458" max="8458" width="15.5703125" style="50" customWidth="1"/>
    <col min="8459" max="8459" width="22.42578125" style="50" customWidth="1"/>
    <col min="8460" max="8460" width="20.28515625" style="50" customWidth="1"/>
    <col min="8461" max="8461" width="26.42578125" style="50" customWidth="1"/>
    <col min="8462" max="8462" width="20.5703125" style="50" customWidth="1"/>
    <col min="8463" max="8463" width="39.7109375" style="50" customWidth="1"/>
    <col min="8464" max="8464" width="0.140625" style="50" customWidth="1"/>
    <col min="8465" max="8704" width="9.140625" style="50"/>
    <col min="8705" max="8705" width="6.5703125" style="50" customWidth="1"/>
    <col min="8706" max="8706" width="45.140625" style="50" customWidth="1"/>
    <col min="8707" max="8707" width="17.5703125" style="50" customWidth="1"/>
    <col min="8708" max="8708" width="19" style="50" customWidth="1"/>
    <col min="8709" max="8709" width="19.5703125" style="50" customWidth="1"/>
    <col min="8710" max="8710" width="14.28515625" style="50" customWidth="1"/>
    <col min="8711" max="8711" width="12.85546875" style="50" customWidth="1"/>
    <col min="8712" max="8712" width="13.140625" style="50" customWidth="1"/>
    <col min="8713" max="8713" width="17.7109375" style="50" customWidth="1"/>
    <col min="8714" max="8714" width="15.5703125" style="50" customWidth="1"/>
    <col min="8715" max="8715" width="22.42578125" style="50" customWidth="1"/>
    <col min="8716" max="8716" width="20.28515625" style="50" customWidth="1"/>
    <col min="8717" max="8717" width="26.42578125" style="50" customWidth="1"/>
    <col min="8718" max="8718" width="20.5703125" style="50" customWidth="1"/>
    <col min="8719" max="8719" width="39.7109375" style="50" customWidth="1"/>
    <col min="8720" max="8720" width="0.140625" style="50" customWidth="1"/>
    <col min="8721" max="8960" width="9.140625" style="50"/>
    <col min="8961" max="8961" width="6.5703125" style="50" customWidth="1"/>
    <col min="8962" max="8962" width="45.140625" style="50" customWidth="1"/>
    <col min="8963" max="8963" width="17.5703125" style="50" customWidth="1"/>
    <col min="8964" max="8964" width="19" style="50" customWidth="1"/>
    <col min="8965" max="8965" width="19.5703125" style="50" customWidth="1"/>
    <col min="8966" max="8966" width="14.28515625" style="50" customWidth="1"/>
    <col min="8967" max="8967" width="12.85546875" style="50" customWidth="1"/>
    <col min="8968" max="8968" width="13.140625" style="50" customWidth="1"/>
    <col min="8969" max="8969" width="17.7109375" style="50" customWidth="1"/>
    <col min="8970" max="8970" width="15.5703125" style="50" customWidth="1"/>
    <col min="8971" max="8971" width="22.42578125" style="50" customWidth="1"/>
    <col min="8972" max="8972" width="20.28515625" style="50" customWidth="1"/>
    <col min="8973" max="8973" width="26.42578125" style="50" customWidth="1"/>
    <col min="8974" max="8974" width="20.5703125" style="50" customWidth="1"/>
    <col min="8975" max="8975" width="39.7109375" style="50" customWidth="1"/>
    <col min="8976" max="8976" width="0.140625" style="50" customWidth="1"/>
    <col min="8977" max="9216" width="9.140625" style="50"/>
    <col min="9217" max="9217" width="6.5703125" style="50" customWidth="1"/>
    <col min="9218" max="9218" width="45.140625" style="50" customWidth="1"/>
    <col min="9219" max="9219" width="17.5703125" style="50" customWidth="1"/>
    <col min="9220" max="9220" width="19" style="50" customWidth="1"/>
    <col min="9221" max="9221" width="19.5703125" style="50" customWidth="1"/>
    <col min="9222" max="9222" width="14.28515625" style="50" customWidth="1"/>
    <col min="9223" max="9223" width="12.85546875" style="50" customWidth="1"/>
    <col min="9224" max="9224" width="13.140625" style="50" customWidth="1"/>
    <col min="9225" max="9225" width="17.7109375" style="50" customWidth="1"/>
    <col min="9226" max="9226" width="15.5703125" style="50" customWidth="1"/>
    <col min="9227" max="9227" width="22.42578125" style="50" customWidth="1"/>
    <col min="9228" max="9228" width="20.28515625" style="50" customWidth="1"/>
    <col min="9229" max="9229" width="26.42578125" style="50" customWidth="1"/>
    <col min="9230" max="9230" width="20.5703125" style="50" customWidth="1"/>
    <col min="9231" max="9231" width="39.7109375" style="50" customWidth="1"/>
    <col min="9232" max="9232" width="0.140625" style="50" customWidth="1"/>
    <col min="9233" max="9472" width="9.140625" style="50"/>
    <col min="9473" max="9473" width="6.5703125" style="50" customWidth="1"/>
    <col min="9474" max="9474" width="45.140625" style="50" customWidth="1"/>
    <col min="9475" max="9475" width="17.5703125" style="50" customWidth="1"/>
    <col min="9476" max="9476" width="19" style="50" customWidth="1"/>
    <col min="9477" max="9477" width="19.5703125" style="50" customWidth="1"/>
    <col min="9478" max="9478" width="14.28515625" style="50" customWidth="1"/>
    <col min="9479" max="9479" width="12.85546875" style="50" customWidth="1"/>
    <col min="9480" max="9480" width="13.140625" style="50" customWidth="1"/>
    <col min="9481" max="9481" width="17.7109375" style="50" customWidth="1"/>
    <col min="9482" max="9482" width="15.5703125" style="50" customWidth="1"/>
    <col min="9483" max="9483" width="22.42578125" style="50" customWidth="1"/>
    <col min="9484" max="9484" width="20.28515625" style="50" customWidth="1"/>
    <col min="9485" max="9485" width="26.42578125" style="50" customWidth="1"/>
    <col min="9486" max="9486" width="20.5703125" style="50" customWidth="1"/>
    <col min="9487" max="9487" width="39.7109375" style="50" customWidth="1"/>
    <col min="9488" max="9488" width="0.140625" style="50" customWidth="1"/>
    <col min="9489" max="9728" width="9.140625" style="50"/>
    <col min="9729" max="9729" width="6.5703125" style="50" customWidth="1"/>
    <col min="9730" max="9730" width="45.140625" style="50" customWidth="1"/>
    <col min="9731" max="9731" width="17.5703125" style="50" customWidth="1"/>
    <col min="9732" max="9732" width="19" style="50" customWidth="1"/>
    <col min="9733" max="9733" width="19.5703125" style="50" customWidth="1"/>
    <col min="9734" max="9734" width="14.28515625" style="50" customWidth="1"/>
    <col min="9735" max="9735" width="12.85546875" style="50" customWidth="1"/>
    <col min="9736" max="9736" width="13.140625" style="50" customWidth="1"/>
    <col min="9737" max="9737" width="17.7109375" style="50" customWidth="1"/>
    <col min="9738" max="9738" width="15.5703125" style="50" customWidth="1"/>
    <col min="9739" max="9739" width="22.42578125" style="50" customWidth="1"/>
    <col min="9740" max="9740" width="20.28515625" style="50" customWidth="1"/>
    <col min="9741" max="9741" width="26.42578125" style="50" customWidth="1"/>
    <col min="9742" max="9742" width="20.5703125" style="50" customWidth="1"/>
    <col min="9743" max="9743" width="39.7109375" style="50" customWidth="1"/>
    <col min="9744" max="9744" width="0.140625" style="50" customWidth="1"/>
    <col min="9745" max="9984" width="9.140625" style="50"/>
    <col min="9985" max="9985" width="6.5703125" style="50" customWidth="1"/>
    <col min="9986" max="9986" width="45.140625" style="50" customWidth="1"/>
    <col min="9987" max="9987" width="17.5703125" style="50" customWidth="1"/>
    <col min="9988" max="9988" width="19" style="50" customWidth="1"/>
    <col min="9989" max="9989" width="19.5703125" style="50" customWidth="1"/>
    <col min="9990" max="9990" width="14.28515625" style="50" customWidth="1"/>
    <col min="9991" max="9991" width="12.85546875" style="50" customWidth="1"/>
    <col min="9992" max="9992" width="13.140625" style="50" customWidth="1"/>
    <col min="9993" max="9993" width="17.7109375" style="50" customWidth="1"/>
    <col min="9994" max="9994" width="15.5703125" style="50" customWidth="1"/>
    <col min="9995" max="9995" width="22.42578125" style="50" customWidth="1"/>
    <col min="9996" max="9996" width="20.28515625" style="50" customWidth="1"/>
    <col min="9997" max="9997" width="26.42578125" style="50" customWidth="1"/>
    <col min="9998" max="9998" width="20.5703125" style="50" customWidth="1"/>
    <col min="9999" max="9999" width="39.7109375" style="50" customWidth="1"/>
    <col min="10000" max="10000" width="0.140625" style="50" customWidth="1"/>
    <col min="10001" max="10240" width="9.140625" style="50"/>
    <col min="10241" max="10241" width="6.5703125" style="50" customWidth="1"/>
    <col min="10242" max="10242" width="45.140625" style="50" customWidth="1"/>
    <col min="10243" max="10243" width="17.5703125" style="50" customWidth="1"/>
    <col min="10244" max="10244" width="19" style="50" customWidth="1"/>
    <col min="10245" max="10245" width="19.5703125" style="50" customWidth="1"/>
    <col min="10246" max="10246" width="14.28515625" style="50" customWidth="1"/>
    <col min="10247" max="10247" width="12.85546875" style="50" customWidth="1"/>
    <col min="10248" max="10248" width="13.140625" style="50" customWidth="1"/>
    <col min="10249" max="10249" width="17.7109375" style="50" customWidth="1"/>
    <col min="10250" max="10250" width="15.5703125" style="50" customWidth="1"/>
    <col min="10251" max="10251" width="22.42578125" style="50" customWidth="1"/>
    <col min="10252" max="10252" width="20.28515625" style="50" customWidth="1"/>
    <col min="10253" max="10253" width="26.42578125" style="50" customWidth="1"/>
    <col min="10254" max="10254" width="20.5703125" style="50" customWidth="1"/>
    <col min="10255" max="10255" width="39.7109375" style="50" customWidth="1"/>
    <col min="10256" max="10256" width="0.140625" style="50" customWidth="1"/>
    <col min="10257" max="10496" width="9.140625" style="50"/>
    <col min="10497" max="10497" width="6.5703125" style="50" customWidth="1"/>
    <col min="10498" max="10498" width="45.140625" style="50" customWidth="1"/>
    <col min="10499" max="10499" width="17.5703125" style="50" customWidth="1"/>
    <col min="10500" max="10500" width="19" style="50" customWidth="1"/>
    <col min="10501" max="10501" width="19.5703125" style="50" customWidth="1"/>
    <col min="10502" max="10502" width="14.28515625" style="50" customWidth="1"/>
    <col min="10503" max="10503" width="12.85546875" style="50" customWidth="1"/>
    <col min="10504" max="10504" width="13.140625" style="50" customWidth="1"/>
    <col min="10505" max="10505" width="17.7109375" style="50" customWidth="1"/>
    <col min="10506" max="10506" width="15.5703125" style="50" customWidth="1"/>
    <col min="10507" max="10507" width="22.42578125" style="50" customWidth="1"/>
    <col min="10508" max="10508" width="20.28515625" style="50" customWidth="1"/>
    <col min="10509" max="10509" width="26.42578125" style="50" customWidth="1"/>
    <col min="10510" max="10510" width="20.5703125" style="50" customWidth="1"/>
    <col min="10511" max="10511" width="39.7109375" style="50" customWidth="1"/>
    <col min="10512" max="10512" width="0.140625" style="50" customWidth="1"/>
    <col min="10513" max="10752" width="9.140625" style="50"/>
    <col min="10753" max="10753" width="6.5703125" style="50" customWidth="1"/>
    <col min="10754" max="10754" width="45.140625" style="50" customWidth="1"/>
    <col min="10755" max="10755" width="17.5703125" style="50" customWidth="1"/>
    <col min="10756" max="10756" width="19" style="50" customWidth="1"/>
    <col min="10757" max="10757" width="19.5703125" style="50" customWidth="1"/>
    <col min="10758" max="10758" width="14.28515625" style="50" customWidth="1"/>
    <col min="10759" max="10759" width="12.85546875" style="50" customWidth="1"/>
    <col min="10760" max="10760" width="13.140625" style="50" customWidth="1"/>
    <col min="10761" max="10761" width="17.7109375" style="50" customWidth="1"/>
    <col min="10762" max="10762" width="15.5703125" style="50" customWidth="1"/>
    <col min="10763" max="10763" width="22.42578125" style="50" customWidth="1"/>
    <col min="10764" max="10764" width="20.28515625" style="50" customWidth="1"/>
    <col min="10765" max="10765" width="26.42578125" style="50" customWidth="1"/>
    <col min="10766" max="10766" width="20.5703125" style="50" customWidth="1"/>
    <col min="10767" max="10767" width="39.7109375" style="50" customWidth="1"/>
    <col min="10768" max="10768" width="0.140625" style="50" customWidth="1"/>
    <col min="10769" max="11008" width="9.140625" style="50"/>
    <col min="11009" max="11009" width="6.5703125" style="50" customWidth="1"/>
    <col min="11010" max="11010" width="45.140625" style="50" customWidth="1"/>
    <col min="11011" max="11011" width="17.5703125" style="50" customWidth="1"/>
    <col min="11012" max="11012" width="19" style="50" customWidth="1"/>
    <col min="11013" max="11013" width="19.5703125" style="50" customWidth="1"/>
    <col min="11014" max="11014" width="14.28515625" style="50" customWidth="1"/>
    <col min="11015" max="11015" width="12.85546875" style="50" customWidth="1"/>
    <col min="11016" max="11016" width="13.140625" style="50" customWidth="1"/>
    <col min="11017" max="11017" width="17.7109375" style="50" customWidth="1"/>
    <col min="11018" max="11018" width="15.5703125" style="50" customWidth="1"/>
    <col min="11019" max="11019" width="22.42578125" style="50" customWidth="1"/>
    <col min="11020" max="11020" width="20.28515625" style="50" customWidth="1"/>
    <col min="11021" max="11021" width="26.42578125" style="50" customWidth="1"/>
    <col min="11022" max="11022" width="20.5703125" style="50" customWidth="1"/>
    <col min="11023" max="11023" width="39.7109375" style="50" customWidth="1"/>
    <col min="11024" max="11024" width="0.140625" style="50" customWidth="1"/>
    <col min="11025" max="11264" width="9.140625" style="50"/>
    <col min="11265" max="11265" width="6.5703125" style="50" customWidth="1"/>
    <col min="11266" max="11266" width="45.140625" style="50" customWidth="1"/>
    <col min="11267" max="11267" width="17.5703125" style="50" customWidth="1"/>
    <col min="11268" max="11268" width="19" style="50" customWidth="1"/>
    <col min="11269" max="11269" width="19.5703125" style="50" customWidth="1"/>
    <col min="11270" max="11270" width="14.28515625" style="50" customWidth="1"/>
    <col min="11271" max="11271" width="12.85546875" style="50" customWidth="1"/>
    <col min="11272" max="11272" width="13.140625" style="50" customWidth="1"/>
    <col min="11273" max="11273" width="17.7109375" style="50" customWidth="1"/>
    <col min="11274" max="11274" width="15.5703125" style="50" customWidth="1"/>
    <col min="11275" max="11275" width="22.42578125" style="50" customWidth="1"/>
    <col min="11276" max="11276" width="20.28515625" style="50" customWidth="1"/>
    <col min="11277" max="11277" width="26.42578125" style="50" customWidth="1"/>
    <col min="11278" max="11278" width="20.5703125" style="50" customWidth="1"/>
    <col min="11279" max="11279" width="39.7109375" style="50" customWidth="1"/>
    <col min="11280" max="11280" width="0.140625" style="50" customWidth="1"/>
    <col min="11281" max="11520" width="9.140625" style="50"/>
    <col min="11521" max="11521" width="6.5703125" style="50" customWidth="1"/>
    <col min="11522" max="11522" width="45.140625" style="50" customWidth="1"/>
    <col min="11523" max="11523" width="17.5703125" style="50" customWidth="1"/>
    <col min="11524" max="11524" width="19" style="50" customWidth="1"/>
    <col min="11525" max="11525" width="19.5703125" style="50" customWidth="1"/>
    <col min="11526" max="11526" width="14.28515625" style="50" customWidth="1"/>
    <col min="11527" max="11527" width="12.85546875" style="50" customWidth="1"/>
    <col min="11528" max="11528" width="13.140625" style="50" customWidth="1"/>
    <col min="11529" max="11529" width="17.7109375" style="50" customWidth="1"/>
    <col min="11530" max="11530" width="15.5703125" style="50" customWidth="1"/>
    <col min="11531" max="11531" width="22.42578125" style="50" customWidth="1"/>
    <col min="11532" max="11532" width="20.28515625" style="50" customWidth="1"/>
    <col min="11533" max="11533" width="26.42578125" style="50" customWidth="1"/>
    <col min="11534" max="11534" width="20.5703125" style="50" customWidth="1"/>
    <col min="11535" max="11535" width="39.7109375" style="50" customWidth="1"/>
    <col min="11536" max="11536" width="0.140625" style="50" customWidth="1"/>
    <col min="11537" max="11776" width="9.140625" style="50"/>
    <col min="11777" max="11777" width="6.5703125" style="50" customWidth="1"/>
    <col min="11778" max="11778" width="45.140625" style="50" customWidth="1"/>
    <col min="11779" max="11779" width="17.5703125" style="50" customWidth="1"/>
    <col min="11780" max="11780" width="19" style="50" customWidth="1"/>
    <col min="11781" max="11781" width="19.5703125" style="50" customWidth="1"/>
    <col min="11782" max="11782" width="14.28515625" style="50" customWidth="1"/>
    <col min="11783" max="11783" width="12.85546875" style="50" customWidth="1"/>
    <col min="11784" max="11784" width="13.140625" style="50" customWidth="1"/>
    <col min="11785" max="11785" width="17.7109375" style="50" customWidth="1"/>
    <col min="11786" max="11786" width="15.5703125" style="50" customWidth="1"/>
    <col min="11787" max="11787" width="22.42578125" style="50" customWidth="1"/>
    <col min="11788" max="11788" width="20.28515625" style="50" customWidth="1"/>
    <col min="11789" max="11789" width="26.42578125" style="50" customWidth="1"/>
    <col min="11790" max="11790" width="20.5703125" style="50" customWidth="1"/>
    <col min="11791" max="11791" width="39.7109375" style="50" customWidth="1"/>
    <col min="11792" max="11792" width="0.140625" style="50" customWidth="1"/>
    <col min="11793" max="12032" width="9.140625" style="50"/>
    <col min="12033" max="12033" width="6.5703125" style="50" customWidth="1"/>
    <col min="12034" max="12034" width="45.140625" style="50" customWidth="1"/>
    <col min="12035" max="12035" width="17.5703125" style="50" customWidth="1"/>
    <col min="12036" max="12036" width="19" style="50" customWidth="1"/>
    <col min="12037" max="12037" width="19.5703125" style="50" customWidth="1"/>
    <col min="12038" max="12038" width="14.28515625" style="50" customWidth="1"/>
    <col min="12039" max="12039" width="12.85546875" style="50" customWidth="1"/>
    <col min="12040" max="12040" width="13.140625" style="50" customWidth="1"/>
    <col min="12041" max="12041" width="17.7109375" style="50" customWidth="1"/>
    <col min="12042" max="12042" width="15.5703125" style="50" customWidth="1"/>
    <col min="12043" max="12043" width="22.42578125" style="50" customWidth="1"/>
    <col min="12044" max="12044" width="20.28515625" style="50" customWidth="1"/>
    <col min="12045" max="12045" width="26.42578125" style="50" customWidth="1"/>
    <col min="12046" max="12046" width="20.5703125" style="50" customWidth="1"/>
    <col min="12047" max="12047" width="39.7109375" style="50" customWidth="1"/>
    <col min="12048" max="12048" width="0.140625" style="50" customWidth="1"/>
    <col min="12049" max="12288" width="9.140625" style="50"/>
    <col min="12289" max="12289" width="6.5703125" style="50" customWidth="1"/>
    <col min="12290" max="12290" width="45.140625" style="50" customWidth="1"/>
    <col min="12291" max="12291" width="17.5703125" style="50" customWidth="1"/>
    <col min="12292" max="12292" width="19" style="50" customWidth="1"/>
    <col min="12293" max="12293" width="19.5703125" style="50" customWidth="1"/>
    <col min="12294" max="12294" width="14.28515625" style="50" customWidth="1"/>
    <col min="12295" max="12295" width="12.85546875" style="50" customWidth="1"/>
    <col min="12296" max="12296" width="13.140625" style="50" customWidth="1"/>
    <col min="12297" max="12297" width="17.7109375" style="50" customWidth="1"/>
    <col min="12298" max="12298" width="15.5703125" style="50" customWidth="1"/>
    <col min="12299" max="12299" width="22.42578125" style="50" customWidth="1"/>
    <col min="12300" max="12300" width="20.28515625" style="50" customWidth="1"/>
    <col min="12301" max="12301" width="26.42578125" style="50" customWidth="1"/>
    <col min="12302" max="12302" width="20.5703125" style="50" customWidth="1"/>
    <col min="12303" max="12303" width="39.7109375" style="50" customWidth="1"/>
    <col min="12304" max="12304" width="0.140625" style="50" customWidth="1"/>
    <col min="12305" max="12544" width="9.140625" style="50"/>
    <col min="12545" max="12545" width="6.5703125" style="50" customWidth="1"/>
    <col min="12546" max="12546" width="45.140625" style="50" customWidth="1"/>
    <col min="12547" max="12547" width="17.5703125" style="50" customWidth="1"/>
    <col min="12548" max="12548" width="19" style="50" customWidth="1"/>
    <col min="12549" max="12549" width="19.5703125" style="50" customWidth="1"/>
    <col min="12550" max="12550" width="14.28515625" style="50" customWidth="1"/>
    <col min="12551" max="12551" width="12.85546875" style="50" customWidth="1"/>
    <col min="12552" max="12552" width="13.140625" style="50" customWidth="1"/>
    <col min="12553" max="12553" width="17.7109375" style="50" customWidth="1"/>
    <col min="12554" max="12554" width="15.5703125" style="50" customWidth="1"/>
    <col min="12555" max="12555" width="22.42578125" style="50" customWidth="1"/>
    <col min="12556" max="12556" width="20.28515625" style="50" customWidth="1"/>
    <col min="12557" max="12557" width="26.42578125" style="50" customWidth="1"/>
    <col min="12558" max="12558" width="20.5703125" style="50" customWidth="1"/>
    <col min="12559" max="12559" width="39.7109375" style="50" customWidth="1"/>
    <col min="12560" max="12560" width="0.140625" style="50" customWidth="1"/>
    <col min="12561" max="12800" width="9.140625" style="50"/>
    <col min="12801" max="12801" width="6.5703125" style="50" customWidth="1"/>
    <col min="12802" max="12802" width="45.140625" style="50" customWidth="1"/>
    <col min="12803" max="12803" width="17.5703125" style="50" customWidth="1"/>
    <col min="12804" max="12804" width="19" style="50" customWidth="1"/>
    <col min="12805" max="12805" width="19.5703125" style="50" customWidth="1"/>
    <col min="12806" max="12806" width="14.28515625" style="50" customWidth="1"/>
    <col min="12807" max="12807" width="12.85546875" style="50" customWidth="1"/>
    <col min="12808" max="12808" width="13.140625" style="50" customWidth="1"/>
    <col min="12809" max="12809" width="17.7109375" style="50" customWidth="1"/>
    <col min="12810" max="12810" width="15.5703125" style="50" customWidth="1"/>
    <col min="12811" max="12811" width="22.42578125" style="50" customWidth="1"/>
    <col min="12812" max="12812" width="20.28515625" style="50" customWidth="1"/>
    <col min="12813" max="12813" width="26.42578125" style="50" customWidth="1"/>
    <col min="12814" max="12814" width="20.5703125" style="50" customWidth="1"/>
    <col min="12815" max="12815" width="39.7109375" style="50" customWidth="1"/>
    <col min="12816" max="12816" width="0.140625" style="50" customWidth="1"/>
    <col min="12817" max="13056" width="9.140625" style="50"/>
    <col min="13057" max="13057" width="6.5703125" style="50" customWidth="1"/>
    <col min="13058" max="13058" width="45.140625" style="50" customWidth="1"/>
    <col min="13059" max="13059" width="17.5703125" style="50" customWidth="1"/>
    <col min="13060" max="13060" width="19" style="50" customWidth="1"/>
    <col min="13061" max="13061" width="19.5703125" style="50" customWidth="1"/>
    <col min="13062" max="13062" width="14.28515625" style="50" customWidth="1"/>
    <col min="13063" max="13063" width="12.85546875" style="50" customWidth="1"/>
    <col min="13064" max="13064" width="13.140625" style="50" customWidth="1"/>
    <col min="13065" max="13065" width="17.7109375" style="50" customWidth="1"/>
    <col min="13066" max="13066" width="15.5703125" style="50" customWidth="1"/>
    <col min="13067" max="13067" width="22.42578125" style="50" customWidth="1"/>
    <col min="13068" max="13068" width="20.28515625" style="50" customWidth="1"/>
    <col min="13069" max="13069" width="26.42578125" style="50" customWidth="1"/>
    <col min="13070" max="13070" width="20.5703125" style="50" customWidth="1"/>
    <col min="13071" max="13071" width="39.7109375" style="50" customWidth="1"/>
    <col min="13072" max="13072" width="0.140625" style="50" customWidth="1"/>
    <col min="13073" max="13312" width="9.140625" style="50"/>
    <col min="13313" max="13313" width="6.5703125" style="50" customWidth="1"/>
    <col min="13314" max="13314" width="45.140625" style="50" customWidth="1"/>
    <col min="13315" max="13315" width="17.5703125" style="50" customWidth="1"/>
    <col min="13316" max="13316" width="19" style="50" customWidth="1"/>
    <col min="13317" max="13317" width="19.5703125" style="50" customWidth="1"/>
    <col min="13318" max="13318" width="14.28515625" style="50" customWidth="1"/>
    <col min="13319" max="13319" width="12.85546875" style="50" customWidth="1"/>
    <col min="13320" max="13320" width="13.140625" style="50" customWidth="1"/>
    <col min="13321" max="13321" width="17.7109375" style="50" customWidth="1"/>
    <col min="13322" max="13322" width="15.5703125" style="50" customWidth="1"/>
    <col min="13323" max="13323" width="22.42578125" style="50" customWidth="1"/>
    <col min="13324" max="13324" width="20.28515625" style="50" customWidth="1"/>
    <col min="13325" max="13325" width="26.42578125" style="50" customWidth="1"/>
    <col min="13326" max="13326" width="20.5703125" style="50" customWidth="1"/>
    <col min="13327" max="13327" width="39.7109375" style="50" customWidth="1"/>
    <col min="13328" max="13328" width="0.140625" style="50" customWidth="1"/>
    <col min="13329" max="13568" width="9.140625" style="50"/>
    <col min="13569" max="13569" width="6.5703125" style="50" customWidth="1"/>
    <col min="13570" max="13570" width="45.140625" style="50" customWidth="1"/>
    <col min="13571" max="13571" width="17.5703125" style="50" customWidth="1"/>
    <col min="13572" max="13572" width="19" style="50" customWidth="1"/>
    <col min="13573" max="13573" width="19.5703125" style="50" customWidth="1"/>
    <col min="13574" max="13574" width="14.28515625" style="50" customWidth="1"/>
    <col min="13575" max="13575" width="12.85546875" style="50" customWidth="1"/>
    <col min="13576" max="13576" width="13.140625" style="50" customWidth="1"/>
    <col min="13577" max="13577" width="17.7109375" style="50" customWidth="1"/>
    <col min="13578" max="13578" width="15.5703125" style="50" customWidth="1"/>
    <col min="13579" max="13579" width="22.42578125" style="50" customWidth="1"/>
    <col min="13580" max="13580" width="20.28515625" style="50" customWidth="1"/>
    <col min="13581" max="13581" width="26.42578125" style="50" customWidth="1"/>
    <col min="13582" max="13582" width="20.5703125" style="50" customWidth="1"/>
    <col min="13583" max="13583" width="39.7109375" style="50" customWidth="1"/>
    <col min="13584" max="13584" width="0.140625" style="50" customWidth="1"/>
    <col min="13585" max="13824" width="9.140625" style="50"/>
    <col min="13825" max="13825" width="6.5703125" style="50" customWidth="1"/>
    <col min="13826" max="13826" width="45.140625" style="50" customWidth="1"/>
    <col min="13827" max="13827" width="17.5703125" style="50" customWidth="1"/>
    <col min="13828" max="13828" width="19" style="50" customWidth="1"/>
    <col min="13829" max="13829" width="19.5703125" style="50" customWidth="1"/>
    <col min="13830" max="13830" width="14.28515625" style="50" customWidth="1"/>
    <col min="13831" max="13831" width="12.85546875" style="50" customWidth="1"/>
    <col min="13832" max="13832" width="13.140625" style="50" customWidth="1"/>
    <col min="13833" max="13833" width="17.7109375" style="50" customWidth="1"/>
    <col min="13834" max="13834" width="15.5703125" style="50" customWidth="1"/>
    <col min="13835" max="13835" width="22.42578125" style="50" customWidth="1"/>
    <col min="13836" max="13836" width="20.28515625" style="50" customWidth="1"/>
    <col min="13837" max="13837" width="26.42578125" style="50" customWidth="1"/>
    <col min="13838" max="13838" width="20.5703125" style="50" customWidth="1"/>
    <col min="13839" max="13839" width="39.7109375" style="50" customWidth="1"/>
    <col min="13840" max="13840" width="0.140625" style="50" customWidth="1"/>
    <col min="13841" max="14080" width="9.140625" style="50"/>
    <col min="14081" max="14081" width="6.5703125" style="50" customWidth="1"/>
    <col min="14082" max="14082" width="45.140625" style="50" customWidth="1"/>
    <col min="14083" max="14083" width="17.5703125" style="50" customWidth="1"/>
    <col min="14084" max="14084" width="19" style="50" customWidth="1"/>
    <col min="14085" max="14085" width="19.5703125" style="50" customWidth="1"/>
    <col min="14086" max="14086" width="14.28515625" style="50" customWidth="1"/>
    <col min="14087" max="14087" width="12.85546875" style="50" customWidth="1"/>
    <col min="14088" max="14088" width="13.140625" style="50" customWidth="1"/>
    <col min="14089" max="14089" width="17.7109375" style="50" customWidth="1"/>
    <col min="14090" max="14090" width="15.5703125" style="50" customWidth="1"/>
    <col min="14091" max="14091" width="22.42578125" style="50" customWidth="1"/>
    <col min="14092" max="14092" width="20.28515625" style="50" customWidth="1"/>
    <col min="14093" max="14093" width="26.42578125" style="50" customWidth="1"/>
    <col min="14094" max="14094" width="20.5703125" style="50" customWidth="1"/>
    <col min="14095" max="14095" width="39.7109375" style="50" customWidth="1"/>
    <col min="14096" max="14096" width="0.140625" style="50" customWidth="1"/>
    <col min="14097" max="14336" width="9.140625" style="50"/>
    <col min="14337" max="14337" width="6.5703125" style="50" customWidth="1"/>
    <col min="14338" max="14338" width="45.140625" style="50" customWidth="1"/>
    <col min="14339" max="14339" width="17.5703125" style="50" customWidth="1"/>
    <col min="14340" max="14340" width="19" style="50" customWidth="1"/>
    <col min="14341" max="14341" width="19.5703125" style="50" customWidth="1"/>
    <col min="14342" max="14342" width="14.28515625" style="50" customWidth="1"/>
    <col min="14343" max="14343" width="12.85546875" style="50" customWidth="1"/>
    <col min="14344" max="14344" width="13.140625" style="50" customWidth="1"/>
    <col min="14345" max="14345" width="17.7109375" style="50" customWidth="1"/>
    <col min="14346" max="14346" width="15.5703125" style="50" customWidth="1"/>
    <col min="14347" max="14347" width="22.42578125" style="50" customWidth="1"/>
    <col min="14348" max="14348" width="20.28515625" style="50" customWidth="1"/>
    <col min="14349" max="14349" width="26.42578125" style="50" customWidth="1"/>
    <col min="14350" max="14350" width="20.5703125" style="50" customWidth="1"/>
    <col min="14351" max="14351" width="39.7109375" style="50" customWidth="1"/>
    <col min="14352" max="14352" width="0.140625" style="50" customWidth="1"/>
    <col min="14353" max="14592" width="9.140625" style="50"/>
    <col min="14593" max="14593" width="6.5703125" style="50" customWidth="1"/>
    <col min="14594" max="14594" width="45.140625" style="50" customWidth="1"/>
    <col min="14595" max="14595" width="17.5703125" style="50" customWidth="1"/>
    <col min="14596" max="14596" width="19" style="50" customWidth="1"/>
    <col min="14597" max="14597" width="19.5703125" style="50" customWidth="1"/>
    <col min="14598" max="14598" width="14.28515625" style="50" customWidth="1"/>
    <col min="14599" max="14599" width="12.85546875" style="50" customWidth="1"/>
    <col min="14600" max="14600" width="13.140625" style="50" customWidth="1"/>
    <col min="14601" max="14601" width="17.7109375" style="50" customWidth="1"/>
    <col min="14602" max="14602" width="15.5703125" style="50" customWidth="1"/>
    <col min="14603" max="14603" width="22.42578125" style="50" customWidth="1"/>
    <col min="14604" max="14604" width="20.28515625" style="50" customWidth="1"/>
    <col min="14605" max="14605" width="26.42578125" style="50" customWidth="1"/>
    <col min="14606" max="14606" width="20.5703125" style="50" customWidth="1"/>
    <col min="14607" max="14607" width="39.7109375" style="50" customWidth="1"/>
    <col min="14608" max="14608" width="0.140625" style="50" customWidth="1"/>
    <col min="14609" max="14848" width="9.140625" style="50"/>
    <col min="14849" max="14849" width="6.5703125" style="50" customWidth="1"/>
    <col min="14850" max="14850" width="45.140625" style="50" customWidth="1"/>
    <col min="14851" max="14851" width="17.5703125" style="50" customWidth="1"/>
    <col min="14852" max="14852" width="19" style="50" customWidth="1"/>
    <col min="14853" max="14853" width="19.5703125" style="50" customWidth="1"/>
    <col min="14854" max="14854" width="14.28515625" style="50" customWidth="1"/>
    <col min="14855" max="14855" width="12.85546875" style="50" customWidth="1"/>
    <col min="14856" max="14856" width="13.140625" style="50" customWidth="1"/>
    <col min="14857" max="14857" width="17.7109375" style="50" customWidth="1"/>
    <col min="14858" max="14858" width="15.5703125" style="50" customWidth="1"/>
    <col min="14859" max="14859" width="22.42578125" style="50" customWidth="1"/>
    <col min="14860" max="14860" width="20.28515625" style="50" customWidth="1"/>
    <col min="14861" max="14861" width="26.42578125" style="50" customWidth="1"/>
    <col min="14862" max="14862" width="20.5703125" style="50" customWidth="1"/>
    <col min="14863" max="14863" width="39.7109375" style="50" customWidth="1"/>
    <col min="14864" max="14864" width="0.140625" style="50" customWidth="1"/>
    <col min="14865" max="15104" width="9.140625" style="50"/>
    <col min="15105" max="15105" width="6.5703125" style="50" customWidth="1"/>
    <col min="15106" max="15106" width="45.140625" style="50" customWidth="1"/>
    <col min="15107" max="15107" width="17.5703125" style="50" customWidth="1"/>
    <col min="15108" max="15108" width="19" style="50" customWidth="1"/>
    <col min="15109" max="15109" width="19.5703125" style="50" customWidth="1"/>
    <col min="15110" max="15110" width="14.28515625" style="50" customWidth="1"/>
    <col min="15111" max="15111" width="12.85546875" style="50" customWidth="1"/>
    <col min="15112" max="15112" width="13.140625" style="50" customWidth="1"/>
    <col min="15113" max="15113" width="17.7109375" style="50" customWidth="1"/>
    <col min="15114" max="15114" width="15.5703125" style="50" customWidth="1"/>
    <col min="15115" max="15115" width="22.42578125" style="50" customWidth="1"/>
    <col min="15116" max="15116" width="20.28515625" style="50" customWidth="1"/>
    <col min="15117" max="15117" width="26.42578125" style="50" customWidth="1"/>
    <col min="15118" max="15118" width="20.5703125" style="50" customWidth="1"/>
    <col min="15119" max="15119" width="39.7109375" style="50" customWidth="1"/>
    <col min="15120" max="15120" width="0.140625" style="50" customWidth="1"/>
    <col min="15121" max="15360" width="9.140625" style="50"/>
    <col min="15361" max="15361" width="6.5703125" style="50" customWidth="1"/>
    <col min="15362" max="15362" width="45.140625" style="50" customWidth="1"/>
    <col min="15363" max="15363" width="17.5703125" style="50" customWidth="1"/>
    <col min="15364" max="15364" width="19" style="50" customWidth="1"/>
    <col min="15365" max="15365" width="19.5703125" style="50" customWidth="1"/>
    <col min="15366" max="15366" width="14.28515625" style="50" customWidth="1"/>
    <col min="15367" max="15367" width="12.85546875" style="50" customWidth="1"/>
    <col min="15368" max="15368" width="13.140625" style="50" customWidth="1"/>
    <col min="15369" max="15369" width="17.7109375" style="50" customWidth="1"/>
    <col min="15370" max="15370" width="15.5703125" style="50" customWidth="1"/>
    <col min="15371" max="15371" width="22.42578125" style="50" customWidth="1"/>
    <col min="15372" max="15372" width="20.28515625" style="50" customWidth="1"/>
    <col min="15373" max="15373" width="26.42578125" style="50" customWidth="1"/>
    <col min="15374" max="15374" width="20.5703125" style="50" customWidth="1"/>
    <col min="15375" max="15375" width="39.7109375" style="50" customWidth="1"/>
    <col min="15376" max="15376" width="0.140625" style="50" customWidth="1"/>
    <col min="15377" max="15616" width="9.140625" style="50"/>
    <col min="15617" max="15617" width="6.5703125" style="50" customWidth="1"/>
    <col min="15618" max="15618" width="45.140625" style="50" customWidth="1"/>
    <col min="15619" max="15619" width="17.5703125" style="50" customWidth="1"/>
    <col min="15620" max="15620" width="19" style="50" customWidth="1"/>
    <col min="15621" max="15621" width="19.5703125" style="50" customWidth="1"/>
    <col min="15622" max="15622" width="14.28515625" style="50" customWidth="1"/>
    <col min="15623" max="15623" width="12.85546875" style="50" customWidth="1"/>
    <col min="15624" max="15624" width="13.140625" style="50" customWidth="1"/>
    <col min="15625" max="15625" width="17.7109375" style="50" customWidth="1"/>
    <col min="15626" max="15626" width="15.5703125" style="50" customWidth="1"/>
    <col min="15627" max="15627" width="22.42578125" style="50" customWidth="1"/>
    <col min="15628" max="15628" width="20.28515625" style="50" customWidth="1"/>
    <col min="15629" max="15629" width="26.42578125" style="50" customWidth="1"/>
    <col min="15630" max="15630" width="20.5703125" style="50" customWidth="1"/>
    <col min="15631" max="15631" width="39.7109375" style="50" customWidth="1"/>
    <col min="15632" max="15632" width="0.140625" style="50" customWidth="1"/>
    <col min="15633" max="15872" width="9.140625" style="50"/>
    <col min="15873" max="15873" width="6.5703125" style="50" customWidth="1"/>
    <col min="15874" max="15874" width="45.140625" style="50" customWidth="1"/>
    <col min="15875" max="15875" width="17.5703125" style="50" customWidth="1"/>
    <col min="15876" max="15876" width="19" style="50" customWidth="1"/>
    <col min="15877" max="15877" width="19.5703125" style="50" customWidth="1"/>
    <col min="15878" max="15878" width="14.28515625" style="50" customWidth="1"/>
    <col min="15879" max="15879" width="12.85546875" style="50" customWidth="1"/>
    <col min="15880" max="15880" width="13.140625" style="50" customWidth="1"/>
    <col min="15881" max="15881" width="17.7109375" style="50" customWidth="1"/>
    <col min="15882" max="15882" width="15.5703125" style="50" customWidth="1"/>
    <col min="15883" max="15883" width="22.42578125" style="50" customWidth="1"/>
    <col min="15884" max="15884" width="20.28515625" style="50" customWidth="1"/>
    <col min="15885" max="15885" width="26.42578125" style="50" customWidth="1"/>
    <col min="15886" max="15886" width="20.5703125" style="50" customWidth="1"/>
    <col min="15887" max="15887" width="39.7109375" style="50" customWidth="1"/>
    <col min="15888" max="15888" width="0.140625" style="50" customWidth="1"/>
    <col min="15889" max="16128" width="9.140625" style="50"/>
    <col min="16129" max="16129" width="6.5703125" style="50" customWidth="1"/>
    <col min="16130" max="16130" width="45.140625" style="50" customWidth="1"/>
    <col min="16131" max="16131" width="17.5703125" style="50" customWidth="1"/>
    <col min="16132" max="16132" width="19" style="50" customWidth="1"/>
    <col min="16133" max="16133" width="19.5703125" style="50" customWidth="1"/>
    <col min="16134" max="16134" width="14.28515625" style="50" customWidth="1"/>
    <col min="16135" max="16135" width="12.85546875" style="50" customWidth="1"/>
    <col min="16136" max="16136" width="13.140625" style="50" customWidth="1"/>
    <col min="16137" max="16137" width="17.7109375" style="50" customWidth="1"/>
    <col min="16138" max="16138" width="15.5703125" style="50" customWidth="1"/>
    <col min="16139" max="16139" width="22.42578125" style="50" customWidth="1"/>
    <col min="16140" max="16140" width="20.28515625" style="50" customWidth="1"/>
    <col min="16141" max="16141" width="26.42578125" style="50" customWidth="1"/>
    <col min="16142" max="16142" width="20.5703125" style="50" customWidth="1"/>
    <col min="16143" max="16143" width="39.7109375" style="50" customWidth="1"/>
    <col min="16144" max="16144" width="0.140625" style="50" customWidth="1"/>
    <col min="16145" max="16384" width="9.140625" style="50"/>
  </cols>
  <sheetData>
    <row r="1" spans="1:17" s="4" customFormat="1" ht="41.25" customHeight="1" x14ac:dyDescent="0.35">
      <c r="A1" s="204"/>
      <c r="B1" s="204"/>
      <c r="C1" s="1"/>
      <c r="D1" s="2"/>
      <c r="E1" s="205"/>
      <c r="F1" s="205"/>
      <c r="G1" s="205"/>
      <c r="H1" s="205"/>
      <c r="I1" s="3"/>
      <c r="J1" s="205"/>
      <c r="K1" s="205"/>
      <c r="L1" s="205"/>
      <c r="M1" s="205"/>
      <c r="N1" s="206"/>
      <c r="O1" s="206"/>
    </row>
    <row r="2" spans="1:17" s="4" customFormat="1" ht="17.45" customHeight="1" x14ac:dyDescent="0.3">
      <c r="A2" s="207"/>
      <c r="B2" s="207"/>
      <c r="C2" s="207"/>
      <c r="D2" s="5"/>
      <c r="E2" s="207"/>
      <c r="F2" s="207"/>
      <c r="G2" s="207"/>
      <c r="H2" s="207"/>
      <c r="I2" s="3"/>
      <c r="J2" s="207"/>
      <c r="K2" s="207"/>
      <c r="L2" s="207"/>
      <c r="M2" s="207"/>
      <c r="N2" s="206"/>
      <c r="O2" s="206"/>
      <c r="P2" s="6"/>
    </row>
    <row r="3" spans="1:17" s="4" customFormat="1" ht="52.15" hidden="1" customHeight="1" x14ac:dyDescent="0.3">
      <c r="A3" s="205"/>
      <c r="B3" s="205"/>
      <c r="C3" s="205"/>
      <c r="D3" s="205"/>
      <c r="E3" s="205"/>
      <c r="F3" s="205"/>
      <c r="G3" s="205"/>
      <c r="H3" s="205"/>
      <c r="I3" s="3"/>
      <c r="J3" s="205"/>
      <c r="K3" s="205"/>
      <c r="L3" s="205"/>
      <c r="M3" s="205"/>
      <c r="N3" s="208"/>
      <c r="O3" s="208"/>
    </row>
    <row r="4" spans="1:17" s="4" customFormat="1" ht="12.75" customHeight="1" x14ac:dyDescent="0.3">
      <c r="A4" s="3"/>
      <c r="B4" s="7"/>
      <c r="C4" s="8"/>
      <c r="D4" s="8"/>
      <c r="E4" s="9"/>
      <c r="F4" s="3"/>
      <c r="G4" s="3"/>
      <c r="H4" s="3"/>
      <c r="I4" s="3"/>
      <c r="J4" s="3"/>
      <c r="K4" s="3"/>
      <c r="L4" s="3"/>
      <c r="M4" s="8"/>
      <c r="N4" s="8"/>
      <c r="O4" s="10"/>
    </row>
    <row r="5" spans="1:17" s="4" customFormat="1" ht="22.5" customHeight="1" x14ac:dyDescent="0.3">
      <c r="A5" s="3"/>
      <c r="B5" s="7"/>
      <c r="C5" s="11"/>
      <c r="D5" s="8"/>
      <c r="E5" s="9"/>
      <c r="F5" s="3"/>
      <c r="G5" s="3"/>
      <c r="H5" s="3"/>
      <c r="I5" s="3"/>
      <c r="J5" s="3"/>
      <c r="K5" s="3"/>
      <c r="L5" s="3"/>
      <c r="M5" s="79" t="s">
        <v>40</v>
      </c>
      <c r="N5" s="79"/>
      <c r="O5" s="209"/>
      <c r="P5" s="209"/>
      <c r="Q5" s="209"/>
    </row>
    <row r="6" spans="1:17" s="4" customFormat="1" ht="32.25" customHeight="1" x14ac:dyDescent="0.3">
      <c r="A6" s="3"/>
      <c r="B6" s="13"/>
      <c r="C6" s="3"/>
      <c r="D6" s="3"/>
      <c r="E6" s="9"/>
      <c r="F6" s="3"/>
      <c r="G6" s="3"/>
      <c r="H6" s="3"/>
      <c r="I6" s="3"/>
      <c r="J6" s="3"/>
      <c r="K6" s="3"/>
      <c r="L6" s="3"/>
      <c r="M6" s="79" t="s">
        <v>39</v>
      </c>
      <c r="N6" s="79"/>
      <c r="O6" s="80"/>
      <c r="P6" s="80"/>
      <c r="Q6" s="80"/>
    </row>
    <row r="7" spans="1:17" s="4" customFormat="1" ht="3" hidden="1" customHeight="1" x14ac:dyDescent="0.3">
      <c r="A7" s="3"/>
      <c r="B7" s="13"/>
      <c r="C7" s="3"/>
      <c r="D7" s="3"/>
      <c r="E7" s="9"/>
      <c r="F7" s="3"/>
      <c r="G7" s="3"/>
      <c r="H7" s="3"/>
      <c r="I7" s="3"/>
      <c r="J7" s="3"/>
      <c r="K7" s="3"/>
      <c r="L7" s="3"/>
      <c r="M7" s="3"/>
      <c r="N7" s="3"/>
      <c r="O7" s="9"/>
    </row>
    <row r="8" spans="1:17" s="4" customFormat="1" ht="42.75" hidden="1" customHeight="1" x14ac:dyDescent="0.3">
      <c r="A8" s="3"/>
      <c r="B8" s="13"/>
      <c r="C8" s="3"/>
      <c r="D8" s="3"/>
      <c r="E8" s="9"/>
      <c r="F8" s="3"/>
      <c r="G8" s="3"/>
      <c r="H8" s="3"/>
      <c r="I8" s="3"/>
      <c r="J8" s="3"/>
      <c r="K8" s="3"/>
      <c r="L8" s="3"/>
      <c r="M8" s="3"/>
      <c r="N8" s="3"/>
      <c r="O8" s="9"/>
    </row>
    <row r="9" spans="1:17" s="4" customFormat="1" ht="1.5" hidden="1" customHeight="1" x14ac:dyDescent="0.3">
      <c r="A9" s="3"/>
      <c r="B9" s="13"/>
      <c r="C9" s="3"/>
      <c r="D9" s="3"/>
      <c r="E9" s="9"/>
      <c r="F9" s="3"/>
      <c r="G9" s="3"/>
      <c r="H9" s="3"/>
      <c r="I9" s="3"/>
      <c r="J9" s="3"/>
      <c r="K9" s="3"/>
      <c r="L9" s="3"/>
      <c r="M9" s="3"/>
      <c r="N9" s="3"/>
      <c r="O9" s="9"/>
    </row>
    <row r="10" spans="1:17" s="4" customFormat="1" ht="55.9" customHeight="1" x14ac:dyDescent="0.3">
      <c r="A10" s="203" t="s">
        <v>38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</row>
    <row r="11" spans="1:17" s="4" customFormat="1" ht="46.5" customHeight="1" thickBot="1" x14ac:dyDescent="0.55000000000000004">
      <c r="A11" s="14"/>
      <c r="B11" s="15"/>
      <c r="C11" s="14"/>
      <c r="D11" s="14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6"/>
    </row>
    <row r="12" spans="1:17" s="4" customFormat="1" ht="23.25" hidden="1" customHeight="1" thickBot="1" x14ac:dyDescent="0.45">
      <c r="A12" s="17"/>
      <c r="B12" s="18"/>
      <c r="C12" s="18"/>
      <c r="D12" s="19"/>
      <c r="E12" s="20"/>
      <c r="F12" s="19"/>
      <c r="G12" s="19"/>
      <c r="H12" s="21"/>
      <c r="I12" s="21"/>
      <c r="J12" s="22" t="s">
        <v>0</v>
      </c>
      <c r="K12" s="19"/>
      <c r="L12" s="172"/>
      <c r="M12" s="172"/>
      <c r="N12" s="172"/>
      <c r="O12" s="172"/>
    </row>
    <row r="13" spans="1:17" s="23" customFormat="1" ht="24.75" customHeight="1" thickBot="1" x14ac:dyDescent="0.3">
      <c r="A13" s="271" t="s">
        <v>1</v>
      </c>
      <c r="B13" s="274" t="s">
        <v>2</v>
      </c>
      <c r="C13" s="277" t="s">
        <v>3</v>
      </c>
      <c r="D13" s="271" t="s">
        <v>4</v>
      </c>
      <c r="E13" s="281" t="s">
        <v>5</v>
      </c>
      <c r="F13" s="304" t="s">
        <v>6</v>
      </c>
      <c r="G13" s="304"/>
      <c r="H13" s="304"/>
      <c r="I13" s="304"/>
      <c r="J13" s="305"/>
      <c r="K13" s="310" t="s">
        <v>7</v>
      </c>
      <c r="L13" s="311"/>
      <c r="M13" s="210" t="s">
        <v>8</v>
      </c>
      <c r="N13" s="267" t="s">
        <v>9</v>
      </c>
      <c r="O13" s="268"/>
      <c r="P13" s="210" t="s">
        <v>10</v>
      </c>
    </row>
    <row r="14" spans="1:17" s="23" customFormat="1" ht="0.75" hidden="1" customHeight="1" thickBot="1" x14ac:dyDescent="0.3">
      <c r="A14" s="272"/>
      <c r="B14" s="275"/>
      <c r="C14" s="278"/>
      <c r="D14" s="272"/>
      <c r="E14" s="282"/>
      <c r="F14" s="306"/>
      <c r="G14" s="306"/>
      <c r="H14" s="306"/>
      <c r="I14" s="306"/>
      <c r="J14" s="307"/>
      <c r="K14" s="312"/>
      <c r="L14" s="313"/>
      <c r="M14" s="314"/>
      <c r="N14" s="269"/>
      <c r="O14" s="270"/>
      <c r="P14" s="211"/>
    </row>
    <row r="15" spans="1:17" s="23" customFormat="1" ht="21" customHeight="1" x14ac:dyDescent="0.25">
      <c r="A15" s="272"/>
      <c r="B15" s="275"/>
      <c r="C15" s="278"/>
      <c r="D15" s="272"/>
      <c r="E15" s="282"/>
      <c r="F15" s="306"/>
      <c r="G15" s="306"/>
      <c r="H15" s="306"/>
      <c r="I15" s="306"/>
      <c r="J15" s="307"/>
      <c r="K15" s="271" t="s">
        <v>11</v>
      </c>
      <c r="L15" s="271" t="s">
        <v>12</v>
      </c>
      <c r="M15" s="314"/>
      <c r="N15" s="271" t="s">
        <v>13</v>
      </c>
      <c r="O15" s="281" t="s">
        <v>14</v>
      </c>
      <c r="P15" s="211"/>
    </row>
    <row r="16" spans="1:17" s="23" customFormat="1" ht="13.5" customHeight="1" thickBot="1" x14ac:dyDescent="0.3">
      <c r="A16" s="273"/>
      <c r="B16" s="276"/>
      <c r="C16" s="279"/>
      <c r="D16" s="280"/>
      <c r="E16" s="283"/>
      <c r="F16" s="308"/>
      <c r="G16" s="308"/>
      <c r="H16" s="308"/>
      <c r="I16" s="308"/>
      <c r="J16" s="309"/>
      <c r="K16" s="298"/>
      <c r="L16" s="298"/>
      <c r="M16" s="315"/>
      <c r="N16" s="298"/>
      <c r="O16" s="303"/>
      <c r="P16" s="212"/>
    </row>
    <row r="17" spans="1:16" s="31" customFormat="1" ht="21" customHeight="1" thickBot="1" x14ac:dyDescent="0.35">
      <c r="A17" s="24">
        <v>1</v>
      </c>
      <c r="B17" s="25">
        <f>A17+1</f>
        <v>2</v>
      </c>
      <c r="C17" s="24">
        <v>3</v>
      </c>
      <c r="D17" s="26">
        <v>4</v>
      </c>
      <c r="E17" s="27">
        <v>5</v>
      </c>
      <c r="F17" s="300">
        <v>6</v>
      </c>
      <c r="G17" s="301"/>
      <c r="H17" s="301"/>
      <c r="I17" s="301"/>
      <c r="J17" s="302"/>
      <c r="K17" s="28">
        <v>5</v>
      </c>
      <c r="L17" s="26">
        <v>6</v>
      </c>
      <c r="M17" s="26">
        <v>7</v>
      </c>
      <c r="N17" s="24">
        <v>8</v>
      </c>
      <c r="O17" s="29">
        <v>9</v>
      </c>
      <c r="P17" s="30">
        <v>16</v>
      </c>
    </row>
    <row r="18" spans="1:16" s="31" customFormat="1" ht="21" customHeight="1" thickBot="1" x14ac:dyDescent="0.3">
      <c r="A18" s="32">
        <v>1</v>
      </c>
      <c r="B18" s="32" t="s">
        <v>20</v>
      </c>
      <c r="C18" s="32"/>
      <c r="D18" s="32">
        <v>1987</v>
      </c>
      <c r="E18" s="33">
        <v>3495</v>
      </c>
      <c r="F18" s="288" t="s">
        <v>21</v>
      </c>
      <c r="G18" s="289"/>
      <c r="H18" s="289"/>
      <c r="I18" s="289"/>
      <c r="J18" s="290"/>
      <c r="K18" s="34" t="s">
        <v>22</v>
      </c>
      <c r="L18" s="34">
        <v>2759</v>
      </c>
      <c r="M18" s="35">
        <f>N18+O18</f>
        <v>1260650</v>
      </c>
      <c r="N18" s="35">
        <v>1260650</v>
      </c>
      <c r="O18" s="35">
        <v>0</v>
      </c>
      <c r="P18" s="36"/>
    </row>
    <row r="19" spans="1:16" s="31" customFormat="1" ht="21" customHeight="1" thickBot="1" x14ac:dyDescent="0.3">
      <c r="A19" s="32">
        <v>2</v>
      </c>
      <c r="B19" s="32" t="s">
        <v>23</v>
      </c>
      <c r="C19" s="32"/>
      <c r="D19" s="32">
        <v>1982</v>
      </c>
      <c r="E19" s="33">
        <v>6956.4</v>
      </c>
      <c r="F19" s="288" t="s">
        <v>21</v>
      </c>
      <c r="G19" s="289"/>
      <c r="H19" s="289"/>
      <c r="I19" s="289"/>
      <c r="J19" s="290"/>
      <c r="K19" s="34" t="s">
        <v>22</v>
      </c>
      <c r="L19" s="34">
        <v>5562</v>
      </c>
      <c r="M19" s="35">
        <f t="shared" ref="M19:M30" si="0">N19+O19</f>
        <v>2541400</v>
      </c>
      <c r="N19" s="35">
        <v>2541400</v>
      </c>
      <c r="O19" s="35">
        <v>0</v>
      </c>
      <c r="P19" s="36"/>
    </row>
    <row r="20" spans="1:16" s="31" customFormat="1" ht="21" customHeight="1" thickBot="1" x14ac:dyDescent="0.3">
      <c r="A20" s="32"/>
      <c r="B20" s="32" t="s">
        <v>24</v>
      </c>
      <c r="C20" s="32"/>
      <c r="D20" s="32">
        <v>1984</v>
      </c>
      <c r="E20" s="33">
        <v>3555.4</v>
      </c>
      <c r="F20" s="288" t="s">
        <v>21</v>
      </c>
      <c r="G20" s="289"/>
      <c r="H20" s="289"/>
      <c r="I20" s="289"/>
      <c r="J20" s="290"/>
      <c r="K20" s="34" t="s">
        <v>22</v>
      </c>
      <c r="L20" s="34">
        <v>2883</v>
      </c>
      <c r="M20" s="35">
        <f t="shared" si="0"/>
        <v>1317310</v>
      </c>
      <c r="N20" s="35">
        <v>1317310</v>
      </c>
      <c r="O20" s="35">
        <v>0</v>
      </c>
      <c r="P20" s="36"/>
    </row>
    <row r="21" spans="1:16" s="31" customFormat="1" ht="21" customHeight="1" thickBot="1" x14ac:dyDescent="0.3">
      <c r="A21" s="32"/>
      <c r="B21" s="32" t="s">
        <v>25</v>
      </c>
      <c r="C21" s="32"/>
      <c r="D21" s="32">
        <v>1983</v>
      </c>
      <c r="E21" s="33">
        <v>3689</v>
      </c>
      <c r="F21" s="288" t="s">
        <v>21</v>
      </c>
      <c r="G21" s="289"/>
      <c r="H21" s="289"/>
      <c r="I21" s="289"/>
      <c r="J21" s="290"/>
      <c r="K21" s="34" t="s">
        <v>22</v>
      </c>
      <c r="L21" s="34">
        <v>2872</v>
      </c>
      <c r="M21" s="35">
        <f t="shared" si="0"/>
        <v>1312280</v>
      </c>
      <c r="N21" s="35">
        <v>1312280</v>
      </c>
      <c r="O21" s="35">
        <v>0</v>
      </c>
      <c r="P21" s="36"/>
    </row>
    <row r="22" spans="1:16" s="31" customFormat="1" ht="21" customHeight="1" thickBot="1" x14ac:dyDescent="0.3">
      <c r="A22" s="32"/>
      <c r="B22" s="32" t="s">
        <v>26</v>
      </c>
      <c r="C22" s="32"/>
      <c r="D22" s="32">
        <v>1982</v>
      </c>
      <c r="E22" s="33">
        <v>7020</v>
      </c>
      <c r="F22" s="288" t="s">
        <v>21</v>
      </c>
      <c r="G22" s="289"/>
      <c r="H22" s="289"/>
      <c r="I22" s="289"/>
      <c r="J22" s="290"/>
      <c r="K22" s="34" t="s">
        <v>22</v>
      </c>
      <c r="L22" s="34">
        <v>5621</v>
      </c>
      <c r="M22" s="35">
        <f t="shared" si="0"/>
        <v>2568360</v>
      </c>
      <c r="N22" s="35">
        <v>2568360</v>
      </c>
      <c r="O22" s="35">
        <v>0</v>
      </c>
      <c r="P22" s="36"/>
    </row>
    <row r="23" spans="1:16" s="31" customFormat="1" ht="21" customHeight="1" thickBot="1" x14ac:dyDescent="0.3">
      <c r="A23" s="32"/>
      <c r="B23" s="284" t="s">
        <v>27</v>
      </c>
      <c r="C23" s="284"/>
      <c r="D23" s="284">
        <v>1992</v>
      </c>
      <c r="E23" s="286">
        <v>3625</v>
      </c>
      <c r="F23" s="288" t="s">
        <v>35</v>
      </c>
      <c r="G23" s="289"/>
      <c r="H23" s="289"/>
      <c r="I23" s="289"/>
      <c r="J23" s="290"/>
      <c r="K23" s="34" t="s">
        <v>22</v>
      </c>
      <c r="L23" s="34">
        <v>538</v>
      </c>
      <c r="M23" s="35">
        <v>893000</v>
      </c>
      <c r="N23" s="35">
        <v>893000</v>
      </c>
      <c r="O23" s="35">
        <v>0</v>
      </c>
      <c r="P23" s="36"/>
    </row>
    <row r="24" spans="1:16" s="31" customFormat="1" ht="21" customHeight="1" thickBot="1" x14ac:dyDescent="0.3">
      <c r="A24" s="32"/>
      <c r="B24" s="285"/>
      <c r="C24" s="285"/>
      <c r="D24" s="285"/>
      <c r="E24" s="287"/>
      <c r="F24" s="288" t="s">
        <v>28</v>
      </c>
      <c r="G24" s="289"/>
      <c r="H24" s="289"/>
      <c r="I24" s="289"/>
      <c r="J24" s="290"/>
      <c r="K24" s="34" t="s">
        <v>29</v>
      </c>
      <c r="L24" s="34">
        <v>210</v>
      </c>
      <c r="M24" s="35">
        <f t="shared" si="0"/>
        <v>630000</v>
      </c>
      <c r="N24" s="35">
        <v>630000</v>
      </c>
      <c r="O24" s="35">
        <v>0</v>
      </c>
      <c r="P24" s="36"/>
    </row>
    <row r="25" spans="1:16" s="31" customFormat="1" ht="23.25" customHeight="1" thickBot="1" x14ac:dyDescent="0.3">
      <c r="A25" s="32"/>
      <c r="B25" s="32" t="s">
        <v>30</v>
      </c>
      <c r="C25" s="32"/>
      <c r="D25" s="32">
        <v>1966</v>
      </c>
      <c r="E25" s="33">
        <v>3371</v>
      </c>
      <c r="F25" s="288" t="s">
        <v>31</v>
      </c>
      <c r="G25" s="289"/>
      <c r="H25" s="289"/>
      <c r="I25" s="289"/>
      <c r="J25" s="290"/>
      <c r="K25" s="34" t="s">
        <v>22</v>
      </c>
      <c r="L25" s="34">
        <v>2231</v>
      </c>
      <c r="M25" s="35">
        <f t="shared" si="0"/>
        <v>2906800</v>
      </c>
      <c r="N25" s="35">
        <v>2906800</v>
      </c>
      <c r="O25" s="35">
        <v>0</v>
      </c>
      <c r="P25" s="36"/>
    </row>
    <row r="26" spans="1:16" s="31" customFormat="1" ht="34.9" customHeight="1" thickBot="1" x14ac:dyDescent="0.3">
      <c r="A26" s="32"/>
      <c r="B26" s="72" t="s">
        <v>36</v>
      </c>
      <c r="C26" s="72"/>
      <c r="D26" s="72">
        <v>1958</v>
      </c>
      <c r="E26" s="73">
        <v>1864.9</v>
      </c>
      <c r="F26" s="295" t="s">
        <v>37</v>
      </c>
      <c r="G26" s="296"/>
      <c r="H26" s="296"/>
      <c r="I26" s="296"/>
      <c r="J26" s="297"/>
      <c r="K26" s="74" t="s">
        <v>22</v>
      </c>
      <c r="L26" s="74">
        <v>1240</v>
      </c>
      <c r="M26" s="75">
        <v>2566800</v>
      </c>
      <c r="N26" s="75"/>
      <c r="O26" s="75"/>
      <c r="P26" s="36"/>
    </row>
    <row r="27" spans="1:16" s="31" customFormat="1" ht="21" customHeight="1" thickBot="1" x14ac:dyDescent="0.3">
      <c r="A27" s="34"/>
      <c r="B27" s="34"/>
      <c r="C27" s="34"/>
      <c r="D27" s="34"/>
      <c r="E27" s="37"/>
      <c r="F27" s="288" t="s">
        <v>32</v>
      </c>
      <c r="G27" s="289"/>
      <c r="H27" s="289"/>
      <c r="I27" s="289"/>
      <c r="J27" s="290"/>
      <c r="K27" s="34"/>
      <c r="L27" s="34"/>
      <c r="M27" s="35">
        <f t="shared" si="0"/>
        <v>10000000</v>
      </c>
      <c r="N27" s="35">
        <v>10000000</v>
      </c>
      <c r="O27" s="35"/>
      <c r="P27" s="36"/>
    </row>
    <row r="28" spans="1:16" s="31" customFormat="1" ht="21" customHeight="1" thickBot="1" x14ac:dyDescent="0.3">
      <c r="A28" s="32"/>
      <c r="B28" s="32"/>
      <c r="C28" s="32"/>
      <c r="D28" s="32"/>
      <c r="E28" s="38"/>
      <c r="F28" s="288" t="s">
        <v>33</v>
      </c>
      <c r="G28" s="289"/>
      <c r="H28" s="289"/>
      <c r="I28" s="289"/>
      <c r="J28" s="290"/>
      <c r="K28" s="34"/>
      <c r="L28" s="34" t="s">
        <v>19</v>
      </c>
      <c r="M28" s="35">
        <f t="shared" si="0"/>
        <v>1140000</v>
      </c>
      <c r="N28" s="35">
        <v>0</v>
      </c>
      <c r="O28" s="35">
        <v>1140000</v>
      </c>
      <c r="P28" s="36"/>
    </row>
    <row r="29" spans="1:16" s="31" customFormat="1" ht="21" customHeight="1" thickBot="1" x14ac:dyDescent="0.3">
      <c r="A29" s="32"/>
      <c r="B29" s="32"/>
      <c r="C29" s="32"/>
      <c r="D29" s="32"/>
      <c r="E29" s="38"/>
      <c r="F29" s="288" t="s">
        <v>34</v>
      </c>
      <c r="G29" s="289"/>
      <c r="H29" s="289"/>
      <c r="I29" s="289"/>
      <c r="J29" s="290"/>
      <c r="K29" s="34"/>
      <c r="L29" s="34"/>
      <c r="M29" s="35">
        <f t="shared" si="0"/>
        <v>10000000</v>
      </c>
      <c r="N29" s="35">
        <v>10000000</v>
      </c>
      <c r="O29" s="35">
        <v>0</v>
      </c>
      <c r="P29" s="36"/>
    </row>
    <row r="30" spans="1:16" s="31" customFormat="1" ht="21" customHeight="1" thickBot="1" x14ac:dyDescent="0.35">
      <c r="A30" s="39"/>
      <c r="B30" s="40" t="s">
        <v>15</v>
      </c>
      <c r="C30" s="39"/>
      <c r="D30" s="39"/>
      <c r="E30" s="41"/>
      <c r="F30" s="292"/>
      <c r="G30" s="292"/>
      <c r="H30" s="292"/>
      <c r="I30" s="292"/>
      <c r="J30" s="292"/>
      <c r="K30" s="39"/>
      <c r="L30" s="39"/>
      <c r="M30" s="35" t="e">
        <f t="shared" si="0"/>
        <v>#REF!</v>
      </c>
      <c r="N30" s="42" t="e">
        <f>N18+N19+N20+N21+N22+N24+N25+N27+N28+N29+#REF!+N23</f>
        <v>#REF!</v>
      </c>
      <c r="O30" s="42" t="e">
        <f>O18+O19+O20+O21+O22+O24+O25+O27+O28+O29+#REF!</f>
        <v>#REF!</v>
      </c>
      <c r="P30" s="36"/>
    </row>
    <row r="31" spans="1:16" ht="54.75" hidden="1" customHeight="1" x14ac:dyDescent="0.25">
      <c r="J31" s="48"/>
      <c r="L31" s="48"/>
      <c r="M31" s="48"/>
      <c r="N31" s="48"/>
      <c r="O31" s="49"/>
    </row>
    <row r="32" spans="1:16" ht="0.75" customHeight="1" x14ac:dyDescent="0.3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 ht="22.5" customHeight="1" x14ac:dyDescent="0.3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16" ht="31.5" customHeight="1" x14ac:dyDescent="0.4">
      <c r="A34" s="52"/>
      <c r="B34" s="11"/>
      <c r="C34" s="8"/>
      <c r="D34" s="10"/>
      <c r="E34" s="4"/>
      <c r="F34" s="52"/>
      <c r="G34" s="52"/>
      <c r="H34" s="52"/>
      <c r="I34" s="52"/>
      <c r="J34" s="52"/>
      <c r="K34" s="52"/>
      <c r="L34" s="52"/>
      <c r="M34" s="11"/>
      <c r="N34" s="8"/>
      <c r="O34" s="10"/>
      <c r="P34" s="4"/>
    </row>
    <row r="35" spans="1:16" ht="60.75" customHeight="1" x14ac:dyDescent="0.4">
      <c r="A35" s="52"/>
      <c r="B35" s="206"/>
      <c r="C35" s="293"/>
      <c r="D35" s="293"/>
      <c r="E35" s="294"/>
      <c r="F35" s="52"/>
      <c r="G35" s="52"/>
      <c r="H35" s="52"/>
      <c r="I35" s="52"/>
      <c r="J35" s="52"/>
      <c r="K35" s="71" t="s">
        <v>19</v>
      </c>
      <c r="L35" s="52"/>
      <c r="M35" s="206"/>
      <c r="N35" s="293"/>
      <c r="O35" s="293"/>
      <c r="P35" s="294"/>
    </row>
    <row r="36" spans="1:16" ht="27.75" customHeight="1" x14ac:dyDescent="0.4">
      <c r="A36" s="53" t="s">
        <v>16</v>
      </c>
      <c r="B36" s="8"/>
      <c r="C36" s="299"/>
      <c r="D36" s="299"/>
      <c r="E36" s="299"/>
      <c r="F36" s="53"/>
      <c r="G36" s="53"/>
      <c r="H36" s="53"/>
      <c r="I36" s="53"/>
      <c r="J36" s="53"/>
      <c r="K36" s="53"/>
      <c r="L36" s="53"/>
      <c r="M36" s="54"/>
      <c r="N36" s="54"/>
      <c r="O36" s="12"/>
      <c r="P36" s="4"/>
    </row>
    <row r="37" spans="1:16" s="58" customFormat="1" ht="21.75" customHeight="1" x14ac:dyDescent="0.2">
      <c r="A37" s="55" t="s">
        <v>17</v>
      </c>
      <c r="B37" s="55"/>
      <c r="C37" s="55"/>
      <c r="D37" s="55"/>
      <c r="E37" s="55"/>
      <c r="F37" s="55"/>
      <c r="G37" s="55"/>
      <c r="H37" s="55"/>
      <c r="I37" s="55"/>
      <c r="J37" s="55"/>
      <c r="K37" s="56"/>
      <c r="L37" s="56"/>
      <c r="M37" s="56"/>
      <c r="N37" s="56"/>
      <c r="O37" s="57"/>
    </row>
    <row r="38" spans="1:16" s="58" customFormat="1" ht="1.5" customHeight="1" x14ac:dyDescent="0.45">
      <c r="A38" s="59"/>
      <c r="B38" s="60"/>
      <c r="C38" s="60"/>
      <c r="D38" s="61"/>
      <c r="E38" s="62"/>
      <c r="F38" s="61"/>
      <c r="G38" s="61"/>
      <c r="H38" s="60"/>
      <c r="I38" s="60"/>
      <c r="J38" s="60"/>
      <c r="K38" s="61"/>
      <c r="L38" s="60"/>
      <c r="M38" s="60"/>
      <c r="N38" s="60"/>
      <c r="O38" s="63"/>
    </row>
    <row r="39" spans="1:16" s="58" customFormat="1" ht="30.75" x14ac:dyDescent="0.2">
      <c r="A39" s="291" t="s">
        <v>18</v>
      </c>
      <c r="B39" s="291"/>
      <c r="C39" s="291"/>
      <c r="D39" s="291"/>
      <c r="E39" s="291"/>
      <c r="F39" s="291"/>
      <c r="G39" s="291"/>
      <c r="H39" s="291"/>
      <c r="I39" s="291"/>
      <c r="J39" s="291"/>
      <c r="K39" s="64"/>
      <c r="L39" s="64"/>
      <c r="M39" s="64"/>
      <c r="N39" s="64"/>
      <c r="O39" s="65"/>
    </row>
    <row r="40" spans="1:16" s="58" customFormat="1" x14ac:dyDescent="0.25">
      <c r="A40" s="66"/>
      <c r="B40" s="67"/>
      <c r="C40" s="67"/>
      <c r="D40" s="68"/>
      <c r="E40" s="46"/>
      <c r="F40" s="68"/>
      <c r="G40" s="68"/>
      <c r="H40" s="69"/>
      <c r="I40" s="69"/>
      <c r="J40" s="69"/>
      <c r="K40" s="68"/>
      <c r="L40" s="69"/>
      <c r="M40" s="69"/>
      <c r="N40" s="69"/>
      <c r="O40" s="70"/>
    </row>
    <row r="41" spans="1:16" s="58" customFormat="1" x14ac:dyDescent="0.25">
      <c r="A41" s="66"/>
      <c r="B41" s="67"/>
      <c r="C41" s="67"/>
      <c r="D41" s="68"/>
      <c r="E41" s="46"/>
      <c r="F41" s="68"/>
      <c r="G41" s="68"/>
      <c r="H41" s="69"/>
      <c r="I41" s="69"/>
      <c r="J41" s="69"/>
      <c r="K41" s="68" t="s">
        <v>19</v>
      </c>
      <c r="L41" s="69"/>
      <c r="M41" s="69"/>
      <c r="N41" s="69"/>
      <c r="O41" s="70"/>
    </row>
  </sheetData>
  <mergeCells count="51">
    <mergeCell ref="P13:P16"/>
    <mergeCell ref="K15:K16"/>
    <mergeCell ref="F22:J22"/>
    <mergeCell ref="M35:P35"/>
    <mergeCell ref="C36:E36"/>
    <mergeCell ref="F17:J17"/>
    <mergeCell ref="F18:J18"/>
    <mergeCell ref="F19:J19"/>
    <mergeCell ref="F20:J20"/>
    <mergeCell ref="F21:J21"/>
    <mergeCell ref="L15:L16"/>
    <mergeCell ref="N15:N16"/>
    <mergeCell ref="O15:O16"/>
    <mergeCell ref="F13:J16"/>
    <mergeCell ref="K13:L14"/>
    <mergeCell ref="M13:M16"/>
    <mergeCell ref="A39:J39"/>
    <mergeCell ref="F25:J25"/>
    <mergeCell ref="F27:J27"/>
    <mergeCell ref="F28:J28"/>
    <mergeCell ref="F30:J30"/>
    <mergeCell ref="B35:E35"/>
    <mergeCell ref="F29:J29"/>
    <mergeCell ref="F26:J26"/>
    <mergeCell ref="B23:B24"/>
    <mergeCell ref="C23:C24"/>
    <mergeCell ref="D23:D24"/>
    <mergeCell ref="E23:E24"/>
    <mergeCell ref="F23:J23"/>
    <mergeCell ref="F24:J24"/>
    <mergeCell ref="A13:A16"/>
    <mergeCell ref="B13:B16"/>
    <mergeCell ref="C13:C16"/>
    <mergeCell ref="D13:D16"/>
    <mergeCell ref="E13:E16"/>
    <mergeCell ref="N13:O14"/>
    <mergeCell ref="L12:O12"/>
    <mergeCell ref="A10:O10"/>
    <mergeCell ref="A1:B1"/>
    <mergeCell ref="E1:H1"/>
    <mergeCell ref="J1:M1"/>
    <mergeCell ref="N1:O1"/>
    <mergeCell ref="A2:C2"/>
    <mergeCell ref="E2:H2"/>
    <mergeCell ref="J2:M2"/>
    <mergeCell ref="N2:O2"/>
    <mergeCell ref="A3:D3"/>
    <mergeCell ref="E3:H3"/>
    <mergeCell ref="J3:M3"/>
    <mergeCell ref="N3:O3"/>
    <mergeCell ref="O5:Q5"/>
  </mergeCells>
  <pageMargins left="0.23622047244094491" right="0" top="0" bottom="0" header="0" footer="0"/>
  <pageSetup paperSize="9" scale="47" fitToHeight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ВКР  (2)</vt:lpstr>
      <vt:lpstr>ВКР </vt:lpstr>
      <vt:lpstr>ВКР ПРЕФ</vt:lpstr>
      <vt:lpstr>'ВКР '!Область_печати</vt:lpstr>
      <vt:lpstr>'ВКР  (2)'!Область_печати</vt:lpstr>
      <vt:lpstr>'ВКР ПРЕФ'!Область_печати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 Татьяна Сергеевна</dc:creator>
  <cp:lastModifiedBy>Виктория</cp:lastModifiedBy>
  <cp:lastPrinted>2015-03-26T13:49:21Z</cp:lastPrinted>
  <dcterms:created xsi:type="dcterms:W3CDTF">2014-05-14T04:36:08Z</dcterms:created>
  <dcterms:modified xsi:type="dcterms:W3CDTF">2015-03-26T13:49:34Z</dcterms:modified>
</cp:coreProperties>
</file>